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1000" activeTab="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19-1" sheetId="21" r:id="rId21"/>
    <sheet name="表19-2" sheetId="22" r:id="rId22"/>
    <sheet name="表20" sheetId="23" r:id="rId23"/>
    <sheet name="表20-1" sheetId="24" r:id="rId24"/>
    <sheet name="表20-2" sheetId="25" r:id="rId25"/>
    <sheet name="表21" sheetId="26" r:id="rId26"/>
    <sheet name="表21-1" sheetId="27" r:id="rId27"/>
    <sheet name="表21-2" sheetId="28" r:id="rId28"/>
    <sheet name="表22" sheetId="29" r:id="rId29"/>
    <sheet name="表23" sheetId="30" r:id="rId30"/>
    <sheet name="表24" sheetId="31" r:id="rId31"/>
    <sheet name="表25" sheetId="32" r:id="rId32"/>
  </sheets>
  <definedNames>
    <definedName name="a" localSheetId="1">#REF!</definedName>
    <definedName name="a" localSheetId="10">#REF!</definedName>
    <definedName name="a" localSheetId="11">#REF!</definedName>
    <definedName name="a" localSheetId="12">#REF!</definedName>
    <definedName name="a" localSheetId="13">#REF!</definedName>
    <definedName name="a" localSheetId="19">#REF!</definedName>
    <definedName name="a" localSheetId="20">#REF!</definedName>
    <definedName name="a" localSheetId="21">#REF!</definedName>
    <definedName name="a" localSheetId="2">#REF!</definedName>
    <definedName name="a" localSheetId="22">#REF!</definedName>
    <definedName name="a" localSheetId="23">#REF!</definedName>
    <definedName name="a" localSheetId="24">#REF!</definedName>
    <definedName name="a">#REF!</definedName>
    <definedName name="m00" localSheetId="1">#REF!</definedName>
    <definedName name="m00" localSheetId="10">#REF!</definedName>
    <definedName name="m00" localSheetId="11">#REF!</definedName>
    <definedName name="m00" localSheetId="12">#REF!</definedName>
    <definedName name="m00" localSheetId="13">#REF!</definedName>
    <definedName name="m00" localSheetId="19">#REF!</definedName>
    <definedName name="m00" localSheetId="20">#REF!</definedName>
    <definedName name="m00" localSheetId="21">#REF!</definedName>
    <definedName name="m00" localSheetId="2">#REF!</definedName>
    <definedName name="m00" localSheetId="22">#REF!</definedName>
    <definedName name="m00" localSheetId="23">#REF!</definedName>
    <definedName name="m00" localSheetId="24">#REF!</definedName>
    <definedName name="m00">#REF!</definedName>
    <definedName name="_xlnm.Print_Area" localSheetId="4">'表4'!$A$1:$E$29</definedName>
    <definedName name="_xlnm.Print_Titles" localSheetId="5">'表5'!$2:$4</definedName>
    <definedName name="_xlnm._FilterDatabase" localSheetId="5" hidden="1">'表5'!$A$4:$D$1328</definedName>
  </definedNames>
  <calcPr fullCalcOnLoad="1" iterate="1" iterateCount="100" iterateDelta="0.001"/>
</workbook>
</file>

<file path=xl/sharedStrings.xml><?xml version="1.0" encoding="utf-8"?>
<sst xmlns="http://schemas.openxmlformats.org/spreadsheetml/2006/main" count="2468" uniqueCount="1725">
  <si>
    <t>目 录</t>
  </si>
  <si>
    <r>
      <rPr>
        <sz val="12"/>
        <rFont val="宋体"/>
        <family val="0"/>
      </rPr>
      <t>1、202</t>
    </r>
    <r>
      <rPr>
        <sz val="12"/>
        <rFont val="宋体"/>
        <family val="0"/>
      </rPr>
      <t>2</t>
    </r>
    <r>
      <rPr>
        <sz val="12"/>
        <rFont val="宋体"/>
        <family val="0"/>
      </rPr>
      <t>年全市一般公共预算收入总表</t>
    </r>
  </si>
  <si>
    <r>
      <rPr>
        <sz val="12"/>
        <rFont val="宋体"/>
        <family val="0"/>
      </rPr>
      <t>2、202</t>
    </r>
    <r>
      <rPr>
        <sz val="12"/>
        <rFont val="宋体"/>
        <family val="0"/>
      </rPr>
      <t>2</t>
    </r>
    <r>
      <rPr>
        <sz val="12"/>
        <rFont val="宋体"/>
        <family val="0"/>
      </rPr>
      <t>年全市一般公共预算支出总表</t>
    </r>
  </si>
  <si>
    <r>
      <rPr>
        <sz val="12"/>
        <rFont val="宋体"/>
        <family val="0"/>
      </rPr>
      <t>3、202</t>
    </r>
    <r>
      <rPr>
        <sz val="12"/>
        <rFont val="宋体"/>
        <family val="0"/>
      </rPr>
      <t>2</t>
    </r>
    <r>
      <rPr>
        <sz val="12"/>
        <rFont val="宋体"/>
        <family val="0"/>
      </rPr>
      <t>年市级一般公共预算收入预算表</t>
    </r>
  </si>
  <si>
    <r>
      <rPr>
        <sz val="12"/>
        <rFont val="宋体"/>
        <family val="0"/>
      </rPr>
      <t>4、202</t>
    </r>
    <r>
      <rPr>
        <sz val="12"/>
        <rFont val="宋体"/>
        <family val="0"/>
      </rPr>
      <t>2</t>
    </r>
    <r>
      <rPr>
        <sz val="12"/>
        <rFont val="宋体"/>
        <family val="0"/>
      </rPr>
      <t>年市级一般公共预算支出预算表</t>
    </r>
  </si>
  <si>
    <t>5、2022年市级一般公共预算支出明细表</t>
  </si>
  <si>
    <t>6、2022年市级一般公共预算基本支出预算表</t>
  </si>
  <si>
    <t>7、2022年邵阳市本级对县市区税收返还和转移支付分地区预算表</t>
  </si>
  <si>
    <t>8、2022年一般公共预算市级对县级专项转移支付分项目预算表</t>
  </si>
  <si>
    <t>9、2022年市本级一般公共预算支出经济分类预算表</t>
  </si>
  <si>
    <t>10、2022年全市政府性基金收入预算表</t>
  </si>
  <si>
    <t>11、2022年全市政府性基金支出预算出表</t>
  </si>
  <si>
    <t>12、2022年市级政府性基金收入预算表</t>
  </si>
  <si>
    <t>13、2022年市级政府性基金支出预算表</t>
  </si>
  <si>
    <t>14、2022年市级政府性基金转移支付分地区预算表</t>
  </si>
  <si>
    <t>15、2022年市级政府性基金转移支付分项目预算表</t>
  </si>
  <si>
    <t>16、2022年市级国有资本经营收入预算表</t>
  </si>
  <si>
    <t>17、2022年市级国有资本经营支出预算表</t>
  </si>
  <si>
    <t>18、2022年国有资本经营预算转移支付表</t>
  </si>
  <si>
    <t>19、2022年邵阳市本级社会保险基金预算汇总表</t>
  </si>
  <si>
    <t>19-1、2022年邵阳市本级社会保险基金预算收入表</t>
  </si>
  <si>
    <t>19-2、2022年邵阳市本级社会保险基金预算支出表</t>
  </si>
  <si>
    <t>20、2021年全市政府债务余额和限额情况表</t>
  </si>
  <si>
    <t>20-1、2021年全市政府一般债务余额和限额情况表</t>
  </si>
  <si>
    <t>20-2、2021年全市政府专项债务余额和限额情况表</t>
  </si>
  <si>
    <t>21、2021年市本级政府债务余额和限额情况表</t>
  </si>
  <si>
    <t>21-1、2021年市本级政府一般债务余额和限额情况表</t>
  </si>
  <si>
    <t>21-2、2021年市本级政府专项债务余额和限额情况表</t>
  </si>
  <si>
    <t>22、2022年邵阳市地方政府债务限额余额情况表</t>
  </si>
  <si>
    <t>23、2022年邵阳市地方政府债券发行情况表</t>
  </si>
  <si>
    <t>24、2022年邵阳市地方政府债务还本付息情况表</t>
  </si>
  <si>
    <t>25、2022年邵阳市新增地方政府债券资金使用安排情况表</t>
  </si>
  <si>
    <t>表1：</t>
  </si>
  <si>
    <r>
      <rPr>
        <b/>
        <sz val="18"/>
        <rFont val="华文宋体"/>
        <family val="3"/>
      </rPr>
      <t>2022</t>
    </r>
    <r>
      <rPr>
        <b/>
        <sz val="18"/>
        <rFont val="宋体"/>
        <family val="0"/>
      </rPr>
      <t>年全市一般公共预算收入总表</t>
    </r>
  </si>
  <si>
    <t>单位：万元</t>
  </si>
  <si>
    <t>项            目</t>
  </si>
  <si>
    <r>
      <rPr>
        <sz val="12"/>
        <rFont val="宋体"/>
        <family val="0"/>
      </rPr>
      <t>202</t>
    </r>
    <r>
      <rPr>
        <sz val="12"/>
        <rFont val="宋体"/>
        <family val="0"/>
      </rPr>
      <t>2</t>
    </r>
    <r>
      <rPr>
        <sz val="12"/>
        <rFont val="宋体"/>
        <family val="0"/>
      </rPr>
      <t>年预算</t>
    </r>
  </si>
  <si>
    <t>本年地方一般公共预算收入</t>
  </si>
  <si>
    <t>上级补助收入</t>
  </si>
  <si>
    <t>　　增值税和消费税税收返还收入</t>
  </si>
  <si>
    <t>　　所得税基数返还收入</t>
  </si>
  <si>
    <t xml:space="preserve">    体制补助收入</t>
  </si>
  <si>
    <t xml:space="preserve">    均衡性转移支付补助收入</t>
  </si>
  <si>
    <t xml:space="preserve">    县级基本财力保障机制奖补资金收入</t>
  </si>
  <si>
    <t xml:space="preserve">    结算补助收入</t>
  </si>
  <si>
    <t xml:space="preserve">    扶贫资金收入</t>
  </si>
  <si>
    <t xml:space="preserve">    调整工资转移支付补助收入</t>
  </si>
  <si>
    <t xml:space="preserve">    农村税费改革补助收入</t>
  </si>
  <si>
    <t xml:space="preserve">    其他一般性转移支付收入</t>
  </si>
  <si>
    <t xml:space="preserve">    专项转移支付收入</t>
  </si>
  <si>
    <t>调入资金</t>
  </si>
  <si>
    <t>收 入 合 计</t>
  </si>
  <si>
    <t>表2：</t>
  </si>
  <si>
    <t>2022年全市一般公共预算支出总表</t>
  </si>
  <si>
    <t>项           目</t>
  </si>
  <si>
    <t>本年一般公共预算支出</t>
  </si>
  <si>
    <t>上解上级支出</t>
  </si>
  <si>
    <t>　　体制上解</t>
  </si>
  <si>
    <t>　　专项上解</t>
  </si>
  <si>
    <t>调出资金</t>
  </si>
  <si>
    <t>年终结余</t>
  </si>
  <si>
    <t>支 出 合 计</t>
  </si>
  <si>
    <t>表3：</t>
  </si>
  <si>
    <t>2022年市级一般公共预算收入预算表</t>
  </si>
  <si>
    <t>项目</t>
  </si>
  <si>
    <t>2021年        完成数      （预计）</t>
  </si>
  <si>
    <t>2022年          预算数</t>
  </si>
  <si>
    <t>比上年        增减额</t>
  </si>
  <si>
    <t>比上年        增减%</t>
  </si>
  <si>
    <t>一、税收收入</t>
  </si>
  <si>
    <t xml:space="preserve"> 1.增值税37.5％</t>
  </si>
  <si>
    <t xml:space="preserve">  改征增值税37.5％</t>
  </si>
  <si>
    <t xml:space="preserve"> 2.企业所得税28％</t>
  </si>
  <si>
    <t xml:space="preserve"> 3.所得税退税</t>
  </si>
  <si>
    <t xml:space="preserve"> 4.个人所得税28％</t>
  </si>
  <si>
    <t xml:space="preserve"> 5.资源税75％</t>
  </si>
  <si>
    <t xml:space="preserve"> 6.城市维护建设税</t>
  </si>
  <si>
    <t xml:space="preserve"> 7.房产税</t>
  </si>
  <si>
    <t xml:space="preserve"> 8.印花税</t>
  </si>
  <si>
    <t xml:space="preserve"> 9.城镇土地使用税70％</t>
  </si>
  <si>
    <t xml:space="preserve"> 10.土地增值税</t>
  </si>
  <si>
    <t xml:space="preserve"> 11.车船税</t>
  </si>
  <si>
    <t xml:space="preserve"> 12.耕地占用税</t>
  </si>
  <si>
    <t xml:space="preserve"> 13.契税</t>
  </si>
  <si>
    <t xml:space="preserve"> 14.烟叶税</t>
  </si>
  <si>
    <t xml:space="preserve"> 15.环境保护税</t>
  </si>
  <si>
    <t xml:space="preserve"> 16.其他税收收入</t>
  </si>
  <si>
    <t>二、非税收入</t>
  </si>
  <si>
    <t xml:space="preserve"> 1.专项收入</t>
  </si>
  <si>
    <t xml:space="preserve"> 2.行政性收费</t>
  </si>
  <si>
    <t xml:space="preserve"> 3.罚没收入</t>
  </si>
  <si>
    <t xml:space="preserve"> 4.国有资本经营收入</t>
  </si>
  <si>
    <t xml:space="preserve"> 5.捐赠收入</t>
  </si>
  <si>
    <t xml:space="preserve"> 6.政府住房基金收入</t>
  </si>
  <si>
    <t xml:space="preserve"> 7.国有资源（资产）有偿使用收入</t>
  </si>
  <si>
    <t xml:space="preserve"> 8.其他非税收入</t>
  </si>
  <si>
    <t>地方一般公共预算收入</t>
  </si>
  <si>
    <t>上划省级收入</t>
  </si>
  <si>
    <t xml:space="preserve">    上划省级增值税12.5%</t>
  </si>
  <si>
    <t xml:space="preserve">    上划省级企业所得税12%</t>
  </si>
  <si>
    <t xml:space="preserve">    上划省级个人所得税12%</t>
  </si>
  <si>
    <t xml:space="preserve">    上划省级资源税25%</t>
  </si>
  <si>
    <t xml:space="preserve">    上划省级城镇土地使用税30%</t>
  </si>
  <si>
    <t xml:space="preserve">    上划省级环境保护税30%</t>
  </si>
  <si>
    <t xml:space="preserve">    上划省级清欠营业税</t>
  </si>
  <si>
    <t>上划中央收入</t>
  </si>
  <si>
    <t xml:space="preserve">    上划中央增值税50%</t>
  </si>
  <si>
    <t xml:space="preserve">    上划中央消费税</t>
  </si>
  <si>
    <t xml:space="preserve">    上划中央企业所得税60%</t>
  </si>
  <si>
    <t xml:space="preserve">    上划中央个人所得税60%</t>
  </si>
  <si>
    <t xml:space="preserve">    上划中央其他税收</t>
  </si>
  <si>
    <t>一般公共预算收入</t>
  </si>
  <si>
    <t>表4：</t>
  </si>
  <si>
    <t>2022年市级一般公共预算支出预算表</t>
  </si>
  <si>
    <t>项     目</t>
  </si>
  <si>
    <t>2021年        预算数</t>
  </si>
  <si>
    <t>2022年        预算数</t>
  </si>
  <si>
    <t>增减      (+-%)</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</si>
  <si>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</si>
  <si>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</si>
  <si>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</si>
  <si>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</si>
  <si>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</si>
  <si>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</si>
  <si>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</si>
  <si>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</si>
  <si>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</si>
  <si>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</si>
  <si>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</si>
  <si>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</si>
  <si>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</si>
  <si>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商业服务业等事务</t>
  </si>
  <si>
    <t>金融支出</t>
  </si>
  <si>
    <t>自然资源海洋气象等支出</t>
  </si>
  <si>
    <t>住房保障支出</t>
  </si>
  <si>
    <t>粮油物资储备支出</t>
  </si>
  <si>
    <t>灾害防治及应急管理支出</t>
  </si>
  <si>
    <t>预备费</t>
  </si>
  <si>
    <t>债务付息支出</t>
  </si>
  <si>
    <t>其他支出</t>
  </si>
  <si>
    <t>一般公共预算支出合计</t>
  </si>
  <si>
    <t>表5：</t>
  </si>
  <si>
    <t>2022年市级一般公共预算支出明细表</t>
  </si>
  <si>
    <t>单位:万元</t>
  </si>
  <si>
    <t>科目编码</t>
  </si>
  <si>
    <t>2022年预算数</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</si>
  <si>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</si>
  <si>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</si>
  <si>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</si>
  <si>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</si>
  <si>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</si>
  <si>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</si>
  <si>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</si>
  <si>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</si>
  <si>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</si>
  <si>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</si>
  <si>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</si>
  <si>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</si>
  <si>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</si>
  <si>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</si>
  <si>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</si>
  <si>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</si>
  <si>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</si>
  <si>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</si>
  <si>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</si>
  <si>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</si>
  <si>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</si>
  <si>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</si>
  <si>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</si>
  <si>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</si>
  <si>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</si>
  <si>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</si>
  <si>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</si>
  <si>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</si>
  <si>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</si>
  <si>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</si>
  <si>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</si>
  <si>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</si>
  <si>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</si>
  <si>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</si>
  <si>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</si>
  <si>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</si>
  <si>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</si>
  <si>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</si>
  <si>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</si>
  <si>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</si>
  <si>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</si>
  <si>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</si>
  <si>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</si>
  <si>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</si>
  <si>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</si>
  <si>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</si>
  <si>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</si>
  <si>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</si>
  <si>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</si>
  <si>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</si>
  <si>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</si>
  <si>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</si>
  <si>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</si>
  <si>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</si>
  <si>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</si>
  <si>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</si>
  <si>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</si>
  <si>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</si>
  <si>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</si>
  <si>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</si>
  <si>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</si>
  <si>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</si>
  <si>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</si>
  <si>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</si>
  <si>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</si>
  <si>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</si>
  <si>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</si>
  <si>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</si>
  <si>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</si>
  <si>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</si>
  <si>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</si>
  <si>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</si>
  <si>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</si>
  <si>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</si>
  <si>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</si>
  <si>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</si>
  <si>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</si>
  <si>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</si>
  <si>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</si>
  <si>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</si>
  <si>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</si>
  <si>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</si>
  <si>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</si>
  <si>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</si>
  <si>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</si>
  <si>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</si>
  <si>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</si>
  <si>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</si>
  <si>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</si>
  <si>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</si>
  <si>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</si>
  <si>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</si>
  <si>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</si>
  <si>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</si>
  <si>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</si>
  <si>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</si>
  <si>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</si>
  <si>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</si>
  <si>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</si>
  <si>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</si>
  <si>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</si>
  <si>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</si>
  <si>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</si>
  <si>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</si>
  <si>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</si>
  <si>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</si>
  <si>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</si>
  <si>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</si>
  <si>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</si>
  <si>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</si>
  <si>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</si>
  <si>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</si>
  <si>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</si>
  <si>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</si>
  <si>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</si>
  <si>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</si>
  <si>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</si>
  <si>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</si>
  <si>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</si>
  <si>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</si>
  <si>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</si>
  <si>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</si>
  <si>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</si>
  <si>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</si>
  <si>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</si>
  <si>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</si>
  <si>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</si>
  <si>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</si>
  <si>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</si>
  <si>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</si>
  <si>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</si>
  <si>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</si>
  <si>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</si>
  <si>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</si>
  <si>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</si>
  <si>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</si>
  <si>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</si>
  <si>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</si>
  <si>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</si>
  <si>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</si>
  <si>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</si>
  <si>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</si>
  <si>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</si>
  <si>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</si>
  <si>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</si>
  <si>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</si>
  <si>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</si>
  <si>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</si>
  <si>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</si>
  <si>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</si>
  <si>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</si>
  <si>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</si>
  <si>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</si>
  <si>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</si>
  <si>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</si>
  <si>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</si>
  <si>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</si>
  <si>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</si>
  <si>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</si>
  <si>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</si>
  <si>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</si>
  <si>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</si>
  <si>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</si>
  <si>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预备役部队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</si>
  <si>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</si>
  <si>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</si>
  <si>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</si>
  <si>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</si>
  <si>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</si>
  <si>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</si>
  <si>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</si>
  <si>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</si>
  <si>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</si>
  <si>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</si>
  <si>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</si>
  <si>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</si>
  <si>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</si>
  <si>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</si>
  <si>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</si>
  <si>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</si>
  <si>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</si>
  <si>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</si>
  <si>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</si>
  <si>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</si>
  <si>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</si>
  <si>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</si>
  <si>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</si>
  <si>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</si>
  <si>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</si>
  <si>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</si>
  <si>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</si>
  <si>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</si>
  <si>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</si>
  <si>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</si>
  <si>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</si>
  <si>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</si>
  <si>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</si>
  <si>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</si>
  <si>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</si>
  <si>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</si>
  <si>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</si>
  <si>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</si>
  <si>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</si>
  <si>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</si>
  <si>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</si>
  <si>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</si>
  <si>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</si>
  <si>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</si>
  <si>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</si>
  <si>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</si>
  <si>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</si>
  <si>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</si>
  <si>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</si>
  <si>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</si>
  <si>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</si>
  <si>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</si>
  <si>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</si>
  <si>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</si>
  <si>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</si>
  <si>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</si>
  <si>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</si>
  <si>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</si>
  <si>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</si>
  <si>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</si>
  <si>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</si>
  <si>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</si>
  <si>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</si>
  <si>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</si>
  <si>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</si>
  <si>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</si>
  <si>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</si>
  <si>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</si>
  <si>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</si>
  <si>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</si>
  <si>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</si>
  <si>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</si>
  <si>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</si>
  <si>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</si>
  <si>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</si>
  <si>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</si>
  <si>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</si>
  <si>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</si>
  <si>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</si>
  <si>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</si>
  <si>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</si>
  <si>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</si>
  <si>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</si>
  <si>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</si>
  <si>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</si>
  <si>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</si>
  <si>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</si>
  <si>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</si>
  <si>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</si>
  <si>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</si>
  <si>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</si>
  <si>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</si>
  <si>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</si>
  <si>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</si>
  <si>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</si>
  <si>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</si>
  <si>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</si>
  <si>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</si>
  <si>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</si>
  <si>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</si>
  <si>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</si>
  <si>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</si>
  <si>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</si>
  <si>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</si>
  <si>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</si>
  <si>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</si>
  <si>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</si>
  <si>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</si>
  <si>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</si>
  <si>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</si>
  <si>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</si>
  <si>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</si>
  <si>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</si>
  <si>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</si>
  <si>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</si>
  <si>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</si>
  <si>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</si>
  <si>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</si>
  <si>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</si>
  <si>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</si>
  <si>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</si>
  <si>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</si>
  <si>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</si>
  <si>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</si>
  <si>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</si>
  <si>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</si>
  <si>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</si>
  <si>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</si>
  <si>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</si>
  <si>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</si>
  <si>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</si>
  <si>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</si>
  <si>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</si>
  <si>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</si>
  <si>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</si>
  <si>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</si>
  <si>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</si>
  <si>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</si>
  <si>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</si>
  <si>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</si>
  <si>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</si>
  <si>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</si>
  <si>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</si>
  <si>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</si>
  <si>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</si>
  <si>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</si>
  <si>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</si>
  <si>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</si>
  <si>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</si>
  <si>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</si>
  <si>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</si>
  <si>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</si>
  <si>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</si>
  <si>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</si>
  <si>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</si>
  <si>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</si>
  <si>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</si>
  <si>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</si>
  <si>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</si>
  <si>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</si>
  <si>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</si>
  <si>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</si>
  <si>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</si>
  <si>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</si>
  <si>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</si>
  <si>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</si>
  <si>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</si>
  <si>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</si>
  <si>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</si>
  <si>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</si>
  <si>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</si>
  <si>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</si>
  <si>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</si>
  <si>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</si>
  <si>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</si>
  <si>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</si>
  <si>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</si>
  <si>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</si>
  <si>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</si>
  <si>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</si>
  <si>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</si>
  <si>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</si>
  <si>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</si>
  <si>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</si>
  <si>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</si>
  <si>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</si>
  <si>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</si>
  <si>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</si>
  <si>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</si>
  <si>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</si>
  <si>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</si>
  <si>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</si>
  <si>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</si>
  <si>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</si>
  <si>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</si>
  <si>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</si>
  <si>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</si>
  <si>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</si>
  <si>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</si>
  <si>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</si>
  <si>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</si>
  <si>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</si>
  <si>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</si>
  <si>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</si>
  <si>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</si>
  <si>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</si>
  <si>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</si>
  <si>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</si>
  <si>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</si>
  <si>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</si>
  <si>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</si>
  <si>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</si>
  <si>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</si>
  <si>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</si>
  <si>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</si>
  <si>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</si>
  <si>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</si>
  <si>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</si>
  <si>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</si>
  <si>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</si>
  <si>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</si>
  <si>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</si>
  <si>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</si>
  <si>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</si>
  <si>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</si>
  <si>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</si>
  <si>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</si>
  <si>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</si>
  <si>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</si>
  <si>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</si>
  <si>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</si>
  <si>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</si>
  <si>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</si>
  <si>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</si>
  <si>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</si>
  <si>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</si>
  <si>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</si>
  <si>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</si>
  <si>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</si>
  <si>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</si>
  <si>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</si>
  <si>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</si>
  <si>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</si>
  <si>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</si>
  <si>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</si>
  <si>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</si>
  <si>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</si>
  <si>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</si>
  <si>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</si>
  <si>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</si>
  <si>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</si>
  <si>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</si>
  <si>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</si>
  <si>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</si>
  <si>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</si>
  <si>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</si>
  <si>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</si>
  <si>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</si>
  <si>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</si>
  <si>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</si>
  <si>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</si>
  <si>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</si>
  <si>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</si>
  <si>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</si>
  <si>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</si>
  <si>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</si>
  <si>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</si>
  <si>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</si>
  <si>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</si>
  <si>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</si>
  <si>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</si>
  <si>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</si>
  <si>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</si>
  <si>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</si>
  <si>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</si>
  <si>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</si>
  <si>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</si>
  <si>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</si>
  <si>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</si>
  <si>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</si>
  <si>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</si>
  <si>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</si>
  <si>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</si>
  <si>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</si>
  <si>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</si>
  <si>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</si>
  <si>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</si>
  <si>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</si>
  <si>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</si>
  <si>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</si>
  <si>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</si>
  <si>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</si>
  <si>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</si>
  <si>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</si>
  <si>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</si>
  <si>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</si>
  <si>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</si>
  <si>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</si>
  <si>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</si>
  <si>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</si>
  <si>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</si>
  <si>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</si>
  <si>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</si>
  <si>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</si>
  <si>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</si>
  <si>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</si>
  <si>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</si>
  <si>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</si>
  <si>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</si>
  <si>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</si>
  <si>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</si>
  <si>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</si>
  <si>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</si>
  <si>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</si>
  <si>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</si>
  <si>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</si>
  <si>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</si>
  <si>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</si>
  <si>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</si>
  <si>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</si>
  <si>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</si>
  <si>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</si>
  <si>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</si>
  <si>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</si>
  <si>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</si>
  <si>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</si>
  <si>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</si>
  <si>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</si>
  <si>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</si>
  <si>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</si>
  <si>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</si>
  <si>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</si>
  <si>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</si>
  <si>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</si>
  <si>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</si>
  <si>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</si>
  <si>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</si>
  <si>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</si>
  <si>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</si>
  <si>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</si>
  <si>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</si>
  <si>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</si>
  <si>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</si>
  <si>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</si>
  <si>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</si>
  <si>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</si>
  <si>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</si>
  <si>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</si>
  <si>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</si>
  <si>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</si>
  <si>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</si>
  <si>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</si>
  <si>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</si>
  <si>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</si>
  <si>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</si>
  <si>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</si>
  <si>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</si>
  <si>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</si>
  <si>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</si>
  <si>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</si>
  <si>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</si>
  <si>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</si>
  <si>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</si>
  <si>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</si>
  <si>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</si>
  <si>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</si>
  <si>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</si>
  <si>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</si>
  <si>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</si>
  <si>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</si>
  <si>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</si>
  <si>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</si>
  <si>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</si>
  <si>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</si>
  <si>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</si>
  <si>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</si>
  <si>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</si>
  <si>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</si>
  <si>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</si>
  <si>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</si>
  <si>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</si>
  <si>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</si>
  <si>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</si>
  <si>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</si>
  <si>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</si>
  <si>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</si>
  <si>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</si>
  <si>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</si>
  <si>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</si>
  <si>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</si>
  <si>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</si>
  <si>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</si>
  <si>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</si>
  <si>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</si>
  <si>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</si>
  <si>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</si>
  <si>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</si>
  <si>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</si>
  <si>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</si>
  <si>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</si>
  <si>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</si>
  <si>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</si>
  <si>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</si>
  <si>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</si>
  <si>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</si>
  <si>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</si>
  <si>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</si>
  <si>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</si>
  <si>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</si>
  <si>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</si>
  <si>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</si>
  <si>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</si>
  <si>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</si>
  <si>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</si>
  <si>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</si>
  <si>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</si>
  <si>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</si>
  <si>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</si>
  <si>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</si>
  <si>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</si>
  <si>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</si>
  <si>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</si>
  <si>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</si>
  <si>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</si>
  <si>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</si>
  <si>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</si>
  <si>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</si>
  <si>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</si>
  <si>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</si>
  <si>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</si>
  <si>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</si>
  <si>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</si>
  <si>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</si>
  <si>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</si>
  <si>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</si>
  <si>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</si>
  <si>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</si>
  <si>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</si>
  <si>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</si>
  <si>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</si>
  <si>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</si>
  <si>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</si>
  <si>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</si>
  <si>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</si>
  <si>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</si>
  <si>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</si>
  <si>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</si>
  <si>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</si>
  <si>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</si>
  <si>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</si>
  <si>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</si>
  <si>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</si>
  <si>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</si>
  <si>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</si>
  <si>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</si>
  <si>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</si>
  <si>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</si>
  <si>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</si>
  <si>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</si>
  <si>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</si>
  <si>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</si>
  <si>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</si>
  <si>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</si>
  <si>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</si>
  <si>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</si>
  <si>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</si>
  <si>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</si>
  <si>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</si>
  <si>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</si>
  <si>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</si>
  <si>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</si>
  <si>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</si>
  <si>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</si>
  <si>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</si>
  <si>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</si>
  <si>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</si>
  <si>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</si>
  <si>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</si>
  <si>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</si>
  <si>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</si>
  <si>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</si>
  <si>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</si>
  <si>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</si>
  <si>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</si>
  <si>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</si>
  <si>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</si>
  <si>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</si>
  <si>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</si>
  <si>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</si>
  <si>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</si>
  <si>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</si>
  <si>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</si>
  <si>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</si>
  <si>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</si>
  <si>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</si>
  <si>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</si>
  <si>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</si>
  <si>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</si>
  <si>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</si>
  <si>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</si>
  <si>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</si>
  <si>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</si>
  <si>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</si>
  <si>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</si>
  <si>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</si>
  <si>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</si>
  <si>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</si>
  <si>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</si>
  <si>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</si>
  <si>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</si>
  <si>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</si>
  <si>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</si>
  <si>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</si>
  <si>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</si>
  <si>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</si>
  <si>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</si>
  <si>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</si>
  <si>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</si>
  <si>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</si>
  <si>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</si>
  <si>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</si>
  <si>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</si>
  <si>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</si>
  <si>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</si>
  <si>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</si>
  <si>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</si>
  <si>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</si>
  <si>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</si>
  <si>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</si>
  <si>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</si>
  <si>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</si>
  <si>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</si>
  <si>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</si>
  <si>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</si>
  <si>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</si>
  <si>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</si>
  <si>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</si>
  <si>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</si>
  <si>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</si>
  <si>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</si>
  <si>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</si>
  <si>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</si>
  <si>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</si>
  <si>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</si>
  <si>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</si>
  <si>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</si>
  <si>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</si>
  <si>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</si>
  <si>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</si>
  <si>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</si>
  <si>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</si>
  <si>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</si>
  <si>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</si>
  <si>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</si>
  <si>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</si>
  <si>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</si>
  <si>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</si>
  <si>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</si>
  <si>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</si>
  <si>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</si>
  <si>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</si>
  <si>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</si>
  <si>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</si>
  <si>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</si>
  <si>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</si>
  <si>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</si>
  <si>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</si>
  <si>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</si>
  <si>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</si>
  <si>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</si>
  <si>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</si>
  <si>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</si>
  <si>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</si>
  <si>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</si>
  <si>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</si>
  <si>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</si>
  <si>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</si>
  <si>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</si>
  <si>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</si>
  <si>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</si>
  <si>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</si>
  <si>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</si>
  <si>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</si>
  <si>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</si>
  <si>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</si>
  <si>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</si>
  <si>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</si>
  <si>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</si>
  <si>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</si>
  <si>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</si>
  <si>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</si>
  <si>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</si>
  <si>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</si>
  <si>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</si>
  <si>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</si>
  <si>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</si>
  <si>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</si>
  <si>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</si>
  <si>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</si>
  <si>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</si>
  <si>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</si>
  <si>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</si>
  <si>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</si>
  <si>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</si>
  <si>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</si>
  <si>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</si>
  <si>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</si>
  <si>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</si>
  <si>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</si>
  <si>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</si>
  <si>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</si>
  <si>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</si>
  <si>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</si>
  <si>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</si>
  <si>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</si>
  <si>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</si>
  <si>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</si>
  <si>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</si>
  <si>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</si>
  <si>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</si>
  <si>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</si>
  <si>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</si>
  <si>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</si>
  <si>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</si>
  <si>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</si>
  <si>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</si>
  <si>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</si>
  <si>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</si>
  <si>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</si>
  <si>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</si>
  <si>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</si>
  <si>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</si>
  <si>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</si>
  <si>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</si>
  <si>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</si>
  <si>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</si>
  <si>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</si>
  <si>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</si>
  <si>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</si>
  <si>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</si>
  <si>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</si>
  <si>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</si>
  <si>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</si>
  <si>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</si>
  <si>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</si>
  <si>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</si>
  <si>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</si>
  <si>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</si>
  <si>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</si>
  <si>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</si>
  <si>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</si>
  <si>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</si>
  <si>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</si>
  <si>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</si>
  <si>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</si>
  <si>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</si>
  <si>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</si>
  <si>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</si>
  <si>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</si>
  <si>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</si>
  <si>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</si>
  <si>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</si>
  <si>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</si>
  <si>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</si>
  <si>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</si>
  <si>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</si>
  <si>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</si>
  <si>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</si>
  <si>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</si>
  <si>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</si>
  <si>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</si>
  <si>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</si>
  <si>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</si>
  <si>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</si>
  <si>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</si>
  <si>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</si>
  <si>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</si>
  <si>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</si>
  <si>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</si>
  <si>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</si>
  <si>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</si>
  <si>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</si>
  <si>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</si>
  <si>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</si>
  <si>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</si>
  <si>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</si>
  <si>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</si>
  <si>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</si>
  <si>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</si>
  <si>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</si>
  <si>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</si>
  <si>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</si>
  <si>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</si>
  <si>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</si>
  <si>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</si>
  <si>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</si>
  <si>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</si>
  <si>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</si>
  <si>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</si>
  <si>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</si>
  <si>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</si>
  <si>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</si>
  <si>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</si>
  <si>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</si>
  <si>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</si>
  <si>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</si>
  <si>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</si>
  <si>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</si>
  <si>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</si>
  <si>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</si>
  <si>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</si>
  <si>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</si>
  <si>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</si>
  <si>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</si>
  <si>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</si>
  <si>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</si>
  <si>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</si>
  <si>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</si>
  <si>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</si>
  <si>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</si>
  <si>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</si>
  <si>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</si>
  <si>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</si>
  <si>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</si>
  <si>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</si>
  <si>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</si>
  <si>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</si>
  <si>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</si>
  <si>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</si>
  <si>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</si>
  <si>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</si>
  <si>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</si>
  <si>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</si>
  <si>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</si>
  <si>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</si>
  <si>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</si>
  <si>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</si>
  <si>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</si>
  <si>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</si>
  <si>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</si>
  <si>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</si>
  <si>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</si>
  <si>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</si>
  <si>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</si>
  <si>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</si>
  <si>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</si>
  <si>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</si>
  <si>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</si>
  <si>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</si>
  <si>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</si>
  <si>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</si>
  <si>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</si>
  <si>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</si>
  <si>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</si>
  <si>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</si>
  <si>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</si>
  <si>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</si>
  <si>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</si>
  <si>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</si>
  <si>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</si>
  <si>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</si>
  <si>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</si>
  <si>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</si>
  <si>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</si>
  <si>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</si>
  <si>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</si>
  <si>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</si>
  <si>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</si>
  <si>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</si>
  <si>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</si>
  <si>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</si>
  <si>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</si>
  <si>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</si>
  <si>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</si>
  <si>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</si>
  <si>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</si>
  <si>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</si>
  <si>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</si>
  <si>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</si>
  <si>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</si>
  <si>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</si>
  <si>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</si>
  <si>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</si>
  <si>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</si>
  <si>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</si>
  <si>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</si>
  <si>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</si>
  <si>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</si>
  <si>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</si>
  <si>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</si>
  <si>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</si>
  <si>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</si>
  <si>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</si>
  <si>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</si>
  <si>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</si>
  <si>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</si>
  <si>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</si>
  <si>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</si>
  <si>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</si>
  <si>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</si>
  <si>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</si>
  <si>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</si>
  <si>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</si>
  <si>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</si>
  <si>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</si>
  <si>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</si>
  <si>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</si>
  <si>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</si>
  <si>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</si>
  <si>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</si>
  <si>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</si>
  <si>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</si>
  <si>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</si>
  <si>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</si>
  <si>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</si>
  <si>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</si>
  <si>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</si>
  <si>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</si>
  <si>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</si>
  <si>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</si>
  <si>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</si>
  <si>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</si>
  <si>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</si>
  <si>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</si>
  <si>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</si>
  <si>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</si>
  <si>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</si>
  <si>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</si>
  <si>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</si>
  <si>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</si>
  <si>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</si>
  <si>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</si>
  <si>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</si>
  <si>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</si>
  <si>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</si>
  <si>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</si>
  <si>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</si>
  <si>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</si>
  <si>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</si>
  <si>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</si>
  <si>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</si>
  <si>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</si>
  <si>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</si>
  <si>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</si>
  <si>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</si>
  <si>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</si>
  <si>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</si>
  <si>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预备费</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</si>
  <si>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</si>
  <si>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</si>
  <si>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</si>
  <si>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</si>
  <si>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</si>
  <si>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</si>
  <si>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</si>
  <si>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</si>
  <si>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</si>
  <si>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</si>
  <si>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</si>
  <si>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</si>
  <si>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</si>
  <si>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表6：</t>
  </si>
  <si>
    <t>2022年市级一般公共预算基本支出预算表</t>
  </si>
  <si>
    <t>项 目</t>
  </si>
  <si>
    <t>本年预算数</t>
  </si>
  <si>
    <t>合计：</t>
  </si>
  <si>
    <t>501 机关工资福利支出</t>
  </si>
  <si>
    <t xml:space="preserve">  50102 社会保障缴费</t>
  </si>
  <si>
    <t xml:space="preserve">  50101 工资奖金津补贴</t>
  </si>
  <si>
    <t xml:space="preserve">  50103 住房公积金</t>
  </si>
  <si>
    <t xml:space="preserve">  50199 其他工资福利支出</t>
  </si>
  <si>
    <t>502 机关商品和服务支出</t>
  </si>
  <si>
    <t xml:space="preserve">  50201 办公经费</t>
  </si>
  <si>
    <t xml:space="preserve">  50209 维修（护）费</t>
  </si>
  <si>
    <t xml:space="preserve">  50203 培训费</t>
  </si>
  <si>
    <t xml:space="preserve">  50205 委托业务费</t>
  </si>
  <si>
    <t xml:space="preserve">  50207 因公出国（境）费用</t>
  </si>
  <si>
    <t xml:space="preserve">  50208 公务用车运行维护费</t>
  </si>
  <si>
    <t xml:space="preserve">  50206 公务接待费</t>
  </si>
  <si>
    <t xml:space="preserve">  50202 会议费</t>
  </si>
  <si>
    <t xml:space="preserve">  50299 其他商品和服务支出</t>
  </si>
  <si>
    <t xml:space="preserve">  50204 专用材料购置费</t>
  </si>
  <si>
    <t>503 机关资本性支出（一）</t>
  </si>
  <si>
    <t xml:space="preserve">  50303 公务用车购置</t>
  </si>
  <si>
    <t xml:space="preserve">  50306 设备购置</t>
  </si>
  <si>
    <t>505 对事业单位经常性补助</t>
  </si>
  <si>
    <t xml:space="preserve">  50501 工资福利支出</t>
  </si>
  <si>
    <t xml:space="preserve">  50502 商品和服务支出</t>
  </si>
  <si>
    <t>506 对事业单位资本性补助</t>
  </si>
  <si>
    <t xml:space="preserve">  50601 资本性支出（一）</t>
  </si>
  <si>
    <t>509 对个人和家庭的补助</t>
  </si>
  <si>
    <t xml:space="preserve">  50901 社会福利和救助</t>
  </si>
  <si>
    <t xml:space="preserve">  50905 离退休费</t>
  </si>
  <si>
    <t xml:space="preserve">  50999 其他对个人和家庭补助</t>
  </si>
  <si>
    <t>表7：</t>
  </si>
  <si>
    <t>2022年邵阳市本级对县市区税收返还和转移支付分地区预算表</t>
  </si>
  <si>
    <t>地  区</t>
  </si>
  <si>
    <r>
      <rPr>
        <sz val="10"/>
        <rFont val="Arial"/>
        <family val="2"/>
      </rPr>
      <t>2021</t>
    </r>
    <r>
      <rPr>
        <sz val="10"/>
        <rFont val="宋体"/>
        <family val="0"/>
      </rPr>
      <t>年预计执行数</t>
    </r>
  </si>
  <si>
    <t>2022年预算</t>
  </si>
  <si>
    <t>税收返还</t>
  </si>
  <si>
    <t>一般性转移支付</t>
  </si>
  <si>
    <t>专项转移支付</t>
  </si>
  <si>
    <t>小 计</t>
  </si>
  <si>
    <t>双清区</t>
  </si>
  <si>
    <t>大祥区</t>
  </si>
  <si>
    <t>北塔区</t>
  </si>
  <si>
    <t>经开区</t>
  </si>
  <si>
    <t>邵东市</t>
  </si>
  <si>
    <t>新邵县</t>
  </si>
  <si>
    <t>隆回县</t>
  </si>
  <si>
    <t>武冈市</t>
  </si>
  <si>
    <t>洞口县</t>
  </si>
  <si>
    <t>新宁县</t>
  </si>
  <si>
    <t>邵阳县</t>
  </si>
  <si>
    <t>城步苗族自治县</t>
  </si>
  <si>
    <t>绥宁县</t>
  </si>
  <si>
    <t>合  计</t>
  </si>
  <si>
    <t>表8：</t>
  </si>
  <si>
    <t>2022年一般公共预算市级对县级专项转移支付分项目预算表</t>
  </si>
  <si>
    <t>项  目</t>
  </si>
  <si>
    <t>公共安全</t>
  </si>
  <si>
    <t>文化体育与传媒支出</t>
  </si>
  <si>
    <t>社会保障和就业</t>
  </si>
  <si>
    <t>医疗卫生与计划生育支出</t>
  </si>
  <si>
    <t>资源勘探信息等支出</t>
  </si>
  <si>
    <t>商业服务业等支出</t>
  </si>
  <si>
    <t>一般公共预算支出经济分类预算表</t>
  </si>
  <si>
    <t>总计</t>
  </si>
  <si>
    <t>基本工资</t>
  </si>
  <si>
    <t>津贴补贴</t>
  </si>
  <si>
    <t>奖金</t>
  </si>
  <si>
    <t>伙食补助费</t>
  </si>
  <si>
    <t>绩效工资</t>
  </si>
  <si>
    <t>机关事业单位基本养老保险缴费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</si>
  <si>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</si>
  <si>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</si>
  <si>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</si>
  <si>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</si>
  <si>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</si>
  <si>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</si>
  <si>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</si>
  <si>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</si>
  <si>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</si>
  <si>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</si>
  <si>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</si>
  <si>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</si>
  <si>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</si>
  <si>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</si>
  <si>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</si>
  <si>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</si>
  <si>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</si>
  <si>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</si>
  <si>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</si>
  <si>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</si>
  <si>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</si>
  <si>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</si>
  <si>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</si>
  <si>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</si>
  <si>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</si>
  <si>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</si>
  <si>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</si>
  <si>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</si>
  <si>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</si>
  <si>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</si>
  <si>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</si>
  <si>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</si>
  <si>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</si>
  <si>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</si>
  <si>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</si>
  <si>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抚恤金</t>
  </si>
  <si>
    <t>生活补助</t>
  </si>
  <si>
    <t>救济费</t>
  </si>
  <si>
    <t>医疗费补助</t>
  </si>
  <si>
    <t>奖励金</t>
  </si>
  <si>
    <t>其他对个人和家庭的补助</t>
  </si>
  <si>
    <t>房屋建筑物购建</t>
  </si>
  <si>
    <t>其他基本建设支出</t>
  </si>
  <si>
    <t>办公设备购置</t>
  </si>
  <si>
    <t>专用设备购置</t>
  </si>
  <si>
    <t>基础设施建设</t>
  </si>
  <si>
    <t>大型修缮</t>
  </si>
  <si>
    <t>信息网络及软件购置更新</t>
  </si>
  <si>
    <t>公务用车购置</t>
  </si>
  <si>
    <t>文物和陈列品购置</t>
  </si>
  <si>
    <t>其他资本性支出</t>
  </si>
  <si>
    <t>费用补贴</t>
  </si>
  <si>
    <t>其他对企业补助</t>
  </si>
  <si>
    <t>合计</t>
  </si>
  <si>
    <t>（一）一般公共服务支出</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</si>
  <si>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</si>
  <si>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</si>
  <si>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</si>
  <si>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</si>
  <si>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</si>
  <si>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</si>
  <si>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</si>
  <si>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</si>
  <si>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</si>
  <si>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</si>
  <si>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</si>
  <si>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</si>
  <si>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</si>
  <si>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</si>
  <si>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</si>
  <si>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</si>
  <si>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</si>
  <si>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</si>
  <si>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</si>
  <si>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</si>
  <si>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</si>
  <si>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</si>
  <si>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</si>
  <si>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</si>
  <si>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</si>
  <si>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</si>
  <si>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</si>
  <si>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</si>
  <si>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</si>
  <si>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表10：</t>
  </si>
  <si>
    <t>2022年全市政府性基金收入预算表</t>
  </si>
  <si>
    <t>预算数</t>
  </si>
  <si>
    <t>一、国有土地收益基金收入</t>
  </si>
  <si>
    <t>二、农业土地开发资金收入</t>
  </si>
  <si>
    <t>三、国有土地使用权出让收入</t>
  </si>
  <si>
    <t>四、彩票公益金收入</t>
  </si>
  <si>
    <t>五、城市基础设施配套费收入</t>
  </si>
  <si>
    <t>六、污水处理费收入</t>
  </si>
  <si>
    <t>七、其他政府性基金收入</t>
  </si>
  <si>
    <t>本年基金收入合计</t>
  </si>
  <si>
    <t>地方政府债券收入</t>
  </si>
  <si>
    <t>上年结余</t>
  </si>
  <si>
    <t>收入总计</t>
  </si>
  <si>
    <t>表11：</t>
  </si>
  <si>
    <t>2022年全市政府性基金支出预算出表</t>
  </si>
  <si>
    <t>一、文化旅游体育与传媒</t>
  </si>
  <si>
    <t>二、社会保障和就业</t>
  </si>
  <si>
    <t>三、城乡社区事务</t>
  </si>
  <si>
    <t xml:space="preserve">  国有土地使用权出让收入安排的支出</t>
  </si>
  <si>
    <t xml:space="preserve">    征地和拆迁补偿支出</t>
  </si>
  <si>
    <t xml:space="preserve">    城市建设支出</t>
  </si>
  <si>
    <t>　　农村基础设施建设支出</t>
  </si>
  <si>
    <t xml:space="preserve">    其他国有土地使用权出让收入安排的支出</t>
  </si>
  <si>
    <t xml:space="preserve">  国有土地收益基金安排的支出</t>
  </si>
  <si>
    <t xml:space="preserve">  农业土地开发资金支出</t>
  </si>
  <si>
    <t xml:space="preserve">  城市基础设施配套费支出</t>
  </si>
  <si>
    <t xml:space="preserve">    其他城市基础设施配套费安排的支出</t>
  </si>
  <si>
    <t xml:space="preserve">  污水处理费支出</t>
  </si>
  <si>
    <t xml:space="preserve">    污水处理设施建设和运营</t>
  </si>
  <si>
    <t>四、农林水事务</t>
  </si>
  <si>
    <t>五、交通运输支出</t>
  </si>
  <si>
    <t>六、商业服务业等事务</t>
  </si>
  <si>
    <t>七、债务付息支出</t>
  </si>
  <si>
    <t>八、其他政府性基金支出</t>
  </si>
  <si>
    <t>本年基金支出合计</t>
  </si>
  <si>
    <t>化债支出</t>
  </si>
  <si>
    <t>补助下级支出</t>
  </si>
  <si>
    <t>地方政府债券支出</t>
  </si>
  <si>
    <t>结转下年支出</t>
  </si>
  <si>
    <t>支出总计</t>
  </si>
  <si>
    <t>表12：</t>
  </si>
  <si>
    <t>2022年市本级政府性基金收入预算表</t>
  </si>
  <si>
    <t>表13：</t>
  </si>
  <si>
    <t>2022年市本级政府性基金支出预算表</t>
  </si>
  <si>
    <t>表14：</t>
  </si>
  <si>
    <t>2022年市级政府性基金转移支付分地区预算表</t>
  </si>
  <si>
    <t>地区</t>
  </si>
  <si>
    <t>表15：</t>
  </si>
  <si>
    <t>2022年市本级政府性基金转移支付分项目预算表</t>
  </si>
  <si>
    <t>项    目</t>
  </si>
  <si>
    <t xml:space="preserve">  国家电影事业发展专项资金安排的支出</t>
  </si>
  <si>
    <t xml:space="preserve">    资助国产影片放映</t>
  </si>
  <si>
    <t xml:space="preserve">    其他国家电影事业发展专项资金支出</t>
  </si>
  <si>
    <t xml:space="preserve">  大中型水库移民后期扶持基金支出</t>
  </si>
  <si>
    <t xml:space="preserve">    移民补助</t>
  </si>
  <si>
    <t xml:space="preserve">    基础设施建设和经济发展</t>
  </si>
  <si>
    <t xml:space="preserve">  小型水库移民后期扶持基金支出</t>
  </si>
  <si>
    <t xml:space="preserve">    土地出让业务支出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</si>
  <si>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</si>
  <si>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</si>
  <si>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</si>
  <si>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</si>
  <si>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</si>
  <si>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</si>
  <si>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表16：</t>
  </si>
  <si>
    <t>2022年市本级国有资本经营收入预算表</t>
  </si>
  <si>
    <t>一、本年收入</t>
  </si>
  <si>
    <t xml:space="preserve">  利润收入</t>
  </si>
  <si>
    <t xml:space="preserve">  股利、股息收入</t>
  </si>
  <si>
    <t xml:space="preserve">  产权转让收入</t>
  </si>
  <si>
    <t xml:space="preserve">  清算收入</t>
  </si>
  <si>
    <t xml:space="preserve">  其他国有资本经营预算收入</t>
  </si>
  <si>
    <t>二、上级补助收入</t>
  </si>
  <si>
    <t>三、上年结转</t>
  </si>
  <si>
    <t>表17：</t>
  </si>
  <si>
    <t>2022年市本级国有资本经营支出预算表</t>
  </si>
  <si>
    <t>一、本年支出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</si>
  <si>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</si>
  <si>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</si>
  <si>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</si>
  <si>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</si>
  <si>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</si>
  <si>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二、补助下级支出</t>
  </si>
  <si>
    <t>三、调出资金</t>
  </si>
  <si>
    <t>四、结转下年</t>
  </si>
  <si>
    <r>
      <t>2022</t>
    </r>
    <r>
      <rPr>
        <b/>
        <sz val="14"/>
        <rFont val="宋体"/>
        <family val="0"/>
      </rPr>
      <t>年国有资本经营预算转移支付表</t>
    </r>
  </si>
  <si>
    <t>地 区</t>
  </si>
  <si>
    <t>城步县</t>
  </si>
  <si>
    <t>注：邵阳市无国有资本经营转移支付预算</t>
  </si>
  <si>
    <t>表19：</t>
  </si>
  <si>
    <t>2022年邵阳市本级社会保险基金预算汇总表</t>
  </si>
  <si>
    <t xml:space="preserve">                                                                                                         单位：万元</t>
  </si>
  <si>
    <t>行次</t>
  </si>
  <si>
    <t>企业基本养老保险基金</t>
  </si>
  <si>
    <t>机关事业基本养老保险基金</t>
  </si>
  <si>
    <t>失业保险基金</t>
  </si>
  <si>
    <t>城镇职工医疗、城乡居民医疗、保险基金</t>
  </si>
  <si>
    <t>工伤保险基金</t>
  </si>
  <si>
    <t>被征地农民保障资金</t>
  </si>
  <si>
    <t xml:space="preserve">一、上年结余 </t>
  </si>
  <si>
    <t>二、本年收入</t>
  </si>
  <si>
    <t>1、基金保费 收入</t>
  </si>
  <si>
    <t>2、利息收入</t>
  </si>
  <si>
    <t>3、财政补贴收入</t>
  </si>
  <si>
    <t>4、其他收入</t>
  </si>
  <si>
    <t>5、转移收入</t>
  </si>
  <si>
    <t>6、上级补助收入</t>
  </si>
  <si>
    <t>7、下级上解收入</t>
  </si>
  <si>
    <t>三、本年支出</t>
  </si>
  <si>
    <t>1、基本待遇支出</t>
  </si>
  <si>
    <t>8、其他支出</t>
  </si>
  <si>
    <t>9、转移支出</t>
  </si>
  <si>
    <t>10、补助下级支出</t>
  </si>
  <si>
    <t>11、上解上级支出</t>
  </si>
  <si>
    <t>四、年末滚存结余</t>
  </si>
  <si>
    <t>其中：当年结余</t>
  </si>
  <si>
    <t>注：企业基本养老保险基金实行省级统筹，省里统一编制预决算。2021年工伤、医保实行市级统筹，市里统一编制预决算。</t>
  </si>
  <si>
    <t>表19-1：</t>
  </si>
  <si>
    <t>2022年邵阳市本级社会保险基金预算收入表</t>
  </si>
  <si>
    <t>收入合计</t>
  </si>
  <si>
    <t>表19-2：</t>
  </si>
  <si>
    <t>2022年邵阳市本级社会保险基金预算支出表</t>
  </si>
  <si>
    <t>本年支出</t>
  </si>
  <si>
    <t>基本待遇支出</t>
  </si>
  <si>
    <t>转移支出</t>
  </si>
  <si>
    <t>支出合计</t>
  </si>
  <si>
    <t>表20：</t>
  </si>
  <si>
    <t>2021年全市政府债务余额和限额汇总情况表</t>
  </si>
  <si>
    <t>单位：亿元</t>
  </si>
  <si>
    <t>政府债务余额情况</t>
  </si>
  <si>
    <t>政府债务限额情况</t>
  </si>
  <si>
    <t>一般债务</t>
  </si>
  <si>
    <t>专项债务</t>
  </si>
  <si>
    <t>余额</t>
  </si>
  <si>
    <t>占比%</t>
  </si>
  <si>
    <t>邵阳市</t>
  </si>
  <si>
    <t>表20-1：</t>
  </si>
  <si>
    <t>2021年全市政府一般债务余额和限额情况表</t>
  </si>
  <si>
    <t>政府一般债务余额情况</t>
  </si>
  <si>
    <t>政府一般债务限额情况</t>
  </si>
  <si>
    <t>表20-2：</t>
  </si>
  <si>
    <t>2021年全市政府专项债务余额和限额情况表</t>
  </si>
  <si>
    <t>政府专项债务余额情况</t>
  </si>
  <si>
    <t>政府专项债务限额情况</t>
  </si>
  <si>
    <t>表21：</t>
  </si>
  <si>
    <t>2021年市本级政府债务余额和限额汇总情况表</t>
  </si>
  <si>
    <t>邵阳市本级</t>
  </si>
  <si>
    <t>表21-1：</t>
  </si>
  <si>
    <t>2021年市本级政府一般债务余额和限额情况表</t>
  </si>
  <si>
    <t>表21-2：</t>
  </si>
  <si>
    <t>2021年市本级政府专项债务余额和限额情况表</t>
  </si>
  <si>
    <t>2022年邵阳市地方政府债务限额余额情况表</t>
  </si>
  <si>
    <t>金额单位：亿元</t>
  </si>
  <si>
    <t>2022年地方政府债务限额</t>
  </si>
  <si>
    <t>2022年地方政府债务余额</t>
  </si>
  <si>
    <t>市本级</t>
  </si>
  <si>
    <t>邵阳市地方政府债券发行情况表</t>
  </si>
  <si>
    <t>2022年政府债券发行数额</t>
  </si>
  <si>
    <t>一般债券发行数额</t>
  </si>
  <si>
    <t>专项债券发行数额</t>
  </si>
  <si>
    <t>小计</t>
  </si>
  <si>
    <t>新增一般债券</t>
  </si>
  <si>
    <t>再融资一般债券</t>
  </si>
  <si>
    <t>园区建设专项债券</t>
  </si>
  <si>
    <t>交通基础设施建设专项债券</t>
  </si>
  <si>
    <t>社会事业专项债券</t>
  </si>
  <si>
    <t>水务建设专项债券</t>
  </si>
  <si>
    <t>保障性安居工程专项债券</t>
  </si>
  <si>
    <t>城乡冷链物流专项债券</t>
  </si>
  <si>
    <t>农林水利专项债券</t>
  </si>
  <si>
    <t>邵阳市地方政府债务还本付息情况表</t>
  </si>
  <si>
    <t>2022年政府债券还本数额</t>
  </si>
  <si>
    <t>2022年政府债券付息数额</t>
  </si>
  <si>
    <t>2023年政府债券预计还本数额</t>
  </si>
  <si>
    <t>2023年政府债券预计付息数额</t>
  </si>
  <si>
    <t>一般债券</t>
  </si>
  <si>
    <t>专项债券</t>
  </si>
  <si>
    <t>邵阳市2022年新增地方政府债券资金使用安排情况表</t>
  </si>
  <si>
    <t>区域</t>
  </si>
  <si>
    <t>新增专项债券</t>
  </si>
  <si>
    <t>项目名称</t>
  </si>
  <si>
    <t>金额</t>
  </si>
  <si>
    <t>邵阳市市直周转住房规划建设项目</t>
  </si>
  <si>
    <t>邵阳经济开发区南方汽车试验产业园项目</t>
  </si>
  <si>
    <t>红旗河南侧污水干管（新华桥-财神桥）工程</t>
  </si>
  <si>
    <t>邵阳市经开区基础设施及服务配套工程建设项目</t>
  </si>
  <si>
    <t>邵阳市第十七中学异地新建项目</t>
  </si>
  <si>
    <t>邵阳经开区科技产业服务平台基础设施建设项目</t>
  </si>
  <si>
    <t>市公安局警官培训及反恐防暴训练基地工程建设项目</t>
  </si>
  <si>
    <t>邵阳市经开区智慧物流城一期建设项目</t>
  </si>
  <si>
    <t>市创文道路交通安全设施建设项目</t>
  </si>
  <si>
    <t>邵阳新材料科技产业园基础设施及配套项目</t>
  </si>
  <si>
    <t>市消防救援支队机关营区作战训练设施等提质工程</t>
  </si>
  <si>
    <t>邵阳市中医医院岐黄综合大楼项目</t>
  </si>
  <si>
    <t>青龙桥维修加固工程</t>
  </si>
  <si>
    <t>邵阳市大祥坪体育馆公共停车场项目</t>
  </si>
  <si>
    <t>三里桥道路工程建设项目</t>
  </si>
  <si>
    <t>邵阳市高级技工学校创建技师学院一期建设项目</t>
  </si>
  <si>
    <t>屈原路（青云路-中山路）道路工程建设项目（重启）</t>
  </si>
  <si>
    <t>邵阳市直属机关幼儿园异地新建项目</t>
  </si>
  <si>
    <t>电机路（祥凤学校-邵水西路）工程建设项目</t>
  </si>
  <si>
    <t>邵阳市中心医院省级区域医疗中心建设工程（一期）项目</t>
  </si>
  <si>
    <t>市资江一桥加固改造工程项目</t>
  </si>
  <si>
    <t>湘西南农资仓储物流基础设施建设项目</t>
  </si>
  <si>
    <t>佘湖桥北匝道道路工程建设项目</t>
  </si>
  <si>
    <t>邵阳市城区天然气管网新建与改造工程项目</t>
  </si>
  <si>
    <t>2022年度小型水库除险加固和运行管护等项目</t>
  </si>
  <si>
    <t>邵阳县白仓至新宁县清江桥公路项目</t>
  </si>
  <si>
    <t>邵阳工业职业技术学院污水处理设施建设项目</t>
  </si>
  <si>
    <t>城区公园亮化系统维修提质改造经费</t>
  </si>
  <si>
    <t>“智慧戒毒”建设项目</t>
  </si>
  <si>
    <t>邵阳市大祥区农村人居环境整治及 高标准农田建设项目</t>
  </si>
  <si>
    <t>邵阳市大祥区2022年度城镇老旧小区改造项目</t>
  </si>
  <si>
    <t>大祥区老屋桥、天子山等水库除险加固工程</t>
  </si>
  <si>
    <t>邵阳市资江南岸雪峰桥至桂花桥段水环境综合治理工程项目</t>
  </si>
  <si>
    <t>邵阳市大祥区垃圾分类、收集、运转一体化项目</t>
  </si>
  <si>
    <t>西苑小学建设</t>
  </si>
  <si>
    <t>大祥区网格化中心服务管理平台项目</t>
  </si>
  <si>
    <t>邵阳市大祥区农村公路建设</t>
  </si>
  <si>
    <t>水利建设专项经费</t>
  </si>
  <si>
    <t>邵阳市双清区2022年城镇老旧小区改造项目</t>
  </si>
  <si>
    <t>交通建设专项经费</t>
  </si>
  <si>
    <t>邵阳市北塔区2022年城镇老旧小区改造项目</t>
  </si>
  <si>
    <t>义务教育学校基本建设专项经费</t>
  </si>
  <si>
    <t>渡头桥污水处理厂建设</t>
  </si>
  <si>
    <t>化解大班额</t>
  </si>
  <si>
    <t>邵阳市北塔区公共卫生体系建设项目</t>
  </si>
  <si>
    <t>消防应急中心</t>
  </si>
  <si>
    <t>邵阳市北塔区养老服务建设项目</t>
  </si>
  <si>
    <t>公路建设</t>
  </si>
  <si>
    <t>北塔区学前教育建设项目</t>
  </si>
  <si>
    <t>小水库除险加固</t>
  </si>
  <si>
    <t>城市路网建设</t>
  </si>
  <si>
    <t>邵东市第七中学道路窄加宽工程</t>
  </si>
  <si>
    <t>邵东市殡仪馆生态陵园建设项目</t>
  </si>
  <si>
    <t>邵东市群众来信来访接待中心改扩建项目</t>
  </si>
  <si>
    <t>邵东市老旧小区改造及小区外配套基础设施建设项目</t>
  </si>
  <si>
    <t>X017县道提质改造工程</t>
  </si>
  <si>
    <t>综合停车场及配套设施项目</t>
  </si>
  <si>
    <t>公安局AI视图大数据平台建设</t>
  </si>
  <si>
    <t>邵东市新型城镇化综合管廊建设项目</t>
  </si>
  <si>
    <t>G320、S336、S226不停车检测系统设备维修经费</t>
  </si>
  <si>
    <t>邵东经开区东部仓储物流中心（一期）建设项目</t>
  </si>
  <si>
    <t>S336省道水东江至火厂坪段路面大修工程</t>
  </si>
  <si>
    <t>邵东市老旧小区改造及小区外套基础设施建设项目</t>
  </si>
  <si>
    <t>市政府机关大楼配电房改造</t>
  </si>
  <si>
    <t>市禁毒教育基地建设</t>
  </si>
  <si>
    <t>教育信息化建设</t>
  </si>
  <si>
    <t>村级服务平台建设</t>
  </si>
  <si>
    <t>流光岭镇通乡公路建设</t>
  </si>
  <si>
    <t>八老公路建设</t>
  </si>
  <si>
    <t>自然村通水泥路及提质改造项目</t>
  </si>
  <si>
    <t>农村改厕经费</t>
  </si>
  <si>
    <t>农贸市场改造</t>
  </si>
  <si>
    <t>公路安全隐患整治项目</t>
  </si>
  <si>
    <t>交通重点民生实事项目</t>
  </si>
  <si>
    <t>小水库除险加固项目建设</t>
  </si>
  <si>
    <t>老年大学建设资金</t>
  </si>
  <si>
    <t>农村“千人以上”饮用水保护区环境问题整治及农村环境综合整治</t>
  </si>
  <si>
    <t>教师公租房及附属设施建设</t>
  </si>
  <si>
    <t>昭阳初级中学建设</t>
  </si>
  <si>
    <t>市政公用设施建设</t>
  </si>
  <si>
    <t>（公安局）乡村“雪亮工程”建设</t>
  </si>
  <si>
    <t>邵阳雀塘循环经济产业园再生资源交易中心项目</t>
  </si>
  <si>
    <t>（环卫所）垃圾中转专用设备购置</t>
  </si>
  <si>
    <t>新邵白水洞旅游基础设施提质建设项目（二期）</t>
  </si>
  <si>
    <t>（交通局）农村公路建设</t>
  </si>
  <si>
    <t>邵阳北站高铁新城汽摩配件产业园标准化厂房及附属设施建设项目</t>
  </si>
  <si>
    <t>（新邵县芙蓉学校）新邵县芙蓉学校建设</t>
  </si>
  <si>
    <t>新邵县殡仪馆建设项目一期工程</t>
  </si>
  <si>
    <t>（水利局）小水库除险加固</t>
  </si>
  <si>
    <t>新邵县省级经开区“135”工程智能制造标准化厂房及配套基础设施建设项目</t>
  </si>
  <si>
    <t>（林业局）创国家森林城市</t>
  </si>
  <si>
    <t>（公安局）“雪亮工程”（中小学安防设施建设）项目</t>
  </si>
  <si>
    <t>（公路建设养护中心）农村公路水毁应急抢修及恢复</t>
  </si>
  <si>
    <t>（公路建设养护中心）农村公路养护工程（大中修）</t>
  </si>
  <si>
    <t>（公路建设养护中心）农村公路安全生命防护工程</t>
  </si>
  <si>
    <t>（交通局）新邵县C560+X004孙家桥至花桥公路（原拟升S231花桥至涟源路段）</t>
  </si>
  <si>
    <t>（公路建设养护中心）新邵县S326路面改善工程</t>
  </si>
  <si>
    <t>（交通局）新邵县大坝村至清水村公路改建工程（新邵县坪上筱溪至严塘小庙公路工程其中一段）</t>
  </si>
  <si>
    <t>（乡村振兴局）改（新）建农村户用厕所配套</t>
  </si>
  <si>
    <t>（新邵县教育局）坪上镇中心小学清水教学点建设</t>
  </si>
  <si>
    <t>（新邵县教育局）新邵县巨口铺镇芙蓉学校建设</t>
  </si>
  <si>
    <t>（新邵县教育局）新邵芙蓉学校建设</t>
  </si>
  <si>
    <t>（新邵县教育局）陈家坊中学扩建项目</t>
  </si>
  <si>
    <t>（新邵县教育局）新邵县酿溪镇第四完全小学整体搬迁建设项目</t>
  </si>
  <si>
    <t>（邵阳市生态环境局新邵分局）新邵县县域农村生活污水治理</t>
  </si>
  <si>
    <t>邵阳县芙蓉学校建设项目</t>
  </si>
  <si>
    <t>邵阳县高新区绿色低碳循环产业园标厂建设项目</t>
  </si>
  <si>
    <t>邵阳县白仓镇芙蓉学校</t>
  </si>
  <si>
    <t>邵阳县思源双合实验学校建设项目</t>
  </si>
  <si>
    <t>邵阳县小水库除险加固项目</t>
  </si>
  <si>
    <t>邵阳县农村垃圾收转运和集镇清扫保洁项目</t>
  </si>
  <si>
    <t>邵阳县县内通乡公路改建工程</t>
  </si>
  <si>
    <t>白仓至金江湖公路改建工程</t>
  </si>
  <si>
    <t xml:space="preserve">邵阳县芙蓉学校 </t>
  </si>
  <si>
    <t>交通建设</t>
  </si>
  <si>
    <t>隆回县城市停车场工程</t>
  </si>
  <si>
    <t>垃圾场提质改造</t>
  </si>
  <si>
    <t>隆回县高新区科技产业园及配套基础设施建设项目</t>
  </si>
  <si>
    <t>城市基础设施建设</t>
  </si>
  <si>
    <t>隆回县城区域学前教育（公办幼儿园）新建工程项目</t>
  </si>
  <si>
    <t>隆回县人民医院第二院区工程建设目</t>
  </si>
  <si>
    <t>雪亮工程建设</t>
  </si>
  <si>
    <t>隆回县妇幼保健院计划生育服务中心和两个街道社区卫生服务中心建设目</t>
  </si>
  <si>
    <t>教育基础设施建设</t>
  </si>
  <si>
    <t>国省干线建设</t>
  </si>
  <si>
    <t>疫情防控设施建设</t>
  </si>
  <si>
    <t>地质生态修复</t>
  </si>
  <si>
    <t>垃圾转运站建设</t>
  </si>
  <si>
    <t>城镇基础设施建设</t>
  </si>
  <si>
    <t>洞口经济开发区浙商产业园项目</t>
  </si>
  <si>
    <t>农村基础设施建设</t>
  </si>
  <si>
    <t>洞口县第二人民医院（一期）建设项目</t>
  </si>
  <si>
    <t>洞口县黄桥建新小区棚户区改造和黄桥新村路棚户区改扩翻建配套基础设施项目</t>
  </si>
  <si>
    <t>洞口县高沙经济发达镇示范产业园建设项目</t>
  </si>
  <si>
    <t>洞口经济开发区承接产业转移标准化厂房建设项目</t>
  </si>
  <si>
    <t>农村公路及交通基础设施建设项目</t>
  </si>
  <si>
    <t>武冈经开区湘商产业园创新创业产业园三期及配套基础设施建设项目</t>
  </si>
  <si>
    <t>乡村振兴及小水库除险加固建设项目</t>
  </si>
  <si>
    <t>武冈市学前教育扩容建设项目</t>
  </si>
  <si>
    <t>城乡社区基础设施建设项目</t>
  </si>
  <si>
    <t>武冈市职业中专学校校园扩建项目</t>
  </si>
  <si>
    <t>教育系统基础设施建设项目</t>
  </si>
  <si>
    <t>武冈市云山旅游基础设施建设项目</t>
  </si>
  <si>
    <t>灾害防治及应急治理</t>
  </si>
  <si>
    <t>武冈市乡镇11个供水工程提质改造及管网延伸项目</t>
  </si>
  <si>
    <t>武冈市老旧小区基础设施改造及小区外配套基础设施改造项目</t>
  </si>
  <si>
    <t>县城防洪堤项目</t>
  </si>
  <si>
    <t>新宁县城夫夷江城区沿岸城镇老旧小区改造建设项目（三城同创）</t>
  </si>
  <si>
    <t>交通建设项目</t>
  </si>
  <si>
    <t>新宁一中整体搬迁项目</t>
  </si>
  <si>
    <t>新宁县县城第二水源地建设及城乡安全供水提质增效改造项目</t>
  </si>
  <si>
    <t>高桥、一渡水、马头桥、水庙四个建制镇污水处理厂项目</t>
  </si>
  <si>
    <t>新宁县第一中学整体搬迁建设项目</t>
  </si>
  <si>
    <t>新宁县城区公园配套停车场（位）建设项目</t>
  </si>
  <si>
    <t>县芙蓉学校项目主体建设工程</t>
  </si>
  <si>
    <t>新宁县新型城镇化市政基础设施建设项目</t>
  </si>
  <si>
    <t>新宁县思源实验学校建设主体工程</t>
  </si>
  <si>
    <t>新宁县回龙寺镇芙蓉学校建设项目</t>
  </si>
  <si>
    <t>百里脐橙连崀山精品线路建设</t>
  </si>
  <si>
    <t>新宁县高桥镇等四个建制镇污水处理设施建设项目</t>
  </si>
  <si>
    <t>新宁县垃圾渗滤液处理扩建等污染防治与环境整治项目</t>
  </si>
  <si>
    <t>夫夷湿地公园建设</t>
  </si>
  <si>
    <t xml:space="preserve">水利生态修复项目 </t>
  </si>
  <si>
    <t>新宁县卫生计生公共服务体系建设项目</t>
  </si>
  <si>
    <t>新宁县棚户区改造、建设项目</t>
  </si>
  <si>
    <t>新宁县综合档案馆建设主体工程</t>
  </si>
  <si>
    <t>新宁县普通国省县乡道路隐患整改工程建设资金</t>
  </si>
  <si>
    <t>新宁县“一件事一次办”系统平台建设项目资金</t>
  </si>
  <si>
    <t>职业中专学校建设</t>
  </si>
  <si>
    <t>绥宁县中医院整体搬迁建设项目</t>
  </si>
  <si>
    <t>江口塘大桥至城步</t>
  </si>
  <si>
    <t>绥宁县陵园（殡仪馆）建设项目</t>
  </si>
  <si>
    <t>绥宁县公安局办公大楼、拘留所和戒毒搬迁建设项目</t>
  </si>
  <si>
    <t>绥宁职教新城综合开发项目</t>
  </si>
  <si>
    <t>县委党校新区（全市党员干部教育培训实践基地）</t>
  </si>
  <si>
    <t>绥宁县立体停车（位）场智能化改造项目</t>
  </si>
  <si>
    <t>市政建设</t>
  </si>
  <si>
    <t>绥宁县人民医院提标扩能建设项目</t>
  </si>
  <si>
    <t>绥宁县文化艺术中心</t>
  </si>
  <si>
    <t>绥宁绿色科技产业示范园建设项目</t>
  </si>
  <si>
    <t>自然村通水泥路</t>
  </si>
  <si>
    <t>绥宁县城老旧小区便民设施建设项目</t>
  </si>
  <si>
    <t>西岩镇污水处理项目</t>
  </si>
  <si>
    <t>城步苗族自治县县城区供水管网改造项目</t>
  </si>
  <si>
    <t>白毛坪镇污水处理项目</t>
  </si>
  <si>
    <t>城步苗族自治县殡仪馆（陵园）建设项目</t>
  </si>
  <si>
    <t>儒林中心敬老院工程项目</t>
  </si>
  <si>
    <t>城步苗族自治县2020农村人居环境整治综合建设项目</t>
  </si>
  <si>
    <t>丹口镇污水处理项目</t>
  </si>
  <si>
    <t>城步苗族自治县职业中专改扩建项目</t>
  </si>
  <si>
    <t>石板桥至一中道路改造工程</t>
  </si>
  <si>
    <t>双龙至午子坡公路改造工程</t>
  </si>
  <si>
    <t>西岩至金紫公路改造工程</t>
  </si>
  <si>
    <t>丹口至陡冲头公路改造工程</t>
  </si>
  <si>
    <t>桂花村公路改造工程</t>
  </si>
  <si>
    <t>长安至坪定塘公路改造工程</t>
  </si>
  <si>
    <t>丹口至长安公路维修</t>
  </si>
  <si>
    <t>边南公路工程A2标段尾款</t>
  </si>
  <si>
    <t>南山至绥宁公路改造工程</t>
  </si>
  <si>
    <t>南绥公路边坡生态修复工程</t>
  </si>
  <si>
    <t>南山旅游黄金线路建设工程</t>
  </si>
  <si>
    <t>农村综合服务平台建设工程</t>
  </si>
  <si>
    <t>“五创”基础设施建设工程</t>
  </si>
  <si>
    <t>营房建设工程款</t>
  </si>
  <si>
    <t>县综治中心建设工程款</t>
  </si>
  <si>
    <t>县农水局项目工程款</t>
  </si>
  <si>
    <t>县住建局项目工程款</t>
  </si>
  <si>
    <t>县城投公司项目工程款</t>
  </si>
  <si>
    <t>县产业开发区管理委员会项目工程款</t>
  </si>
  <si>
    <t>县交通局项目工程款</t>
  </si>
  <si>
    <t>长安营镇横坡村通畅工程资金</t>
  </si>
  <si>
    <t>汀坪乡古田村油家至大河村通畅工程款</t>
  </si>
  <si>
    <t>县公路建设养护中心项目工程款</t>
  </si>
  <si>
    <t>边南公路水毁抢险工程A2标段工程款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</si>
</sst>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0_ "/>
    <numFmt numFmtId="178" formatCode="0.00_ "/>
    <numFmt numFmtId="179" formatCode="0.00_);[Red]\(0.00\)"/>
    <numFmt numFmtId="180" formatCode="#,##0.00####"/>
    <numFmt numFmtId="181" formatCode="#,##0.00_ "/>
    <numFmt numFmtId="182" formatCode="#,##0_ "/>
    <numFmt numFmtId="183" formatCode="0_);[Red]\(0\)"/>
    <numFmt numFmtId="184" formatCode="#,##0_);[Red]\(#,##0\)"/>
    <numFmt numFmtId="185" formatCode="0_ "/>
  </numFmts>
  <fonts count="99">
    <font>
      <sz val="12"/>
      <name val="宋体"/>
      <family val="0"/>
    </font>
    <font>
      <sz val="11"/>
      <name val="宋体"/>
      <family val="0"/>
    </font>
    <font>
      <b/>
      <sz val="20"/>
      <name val="方正小标宋简体"/>
      <family val="4"/>
    </font>
    <font>
      <sz val="12"/>
      <name val="方正小标宋简体"/>
      <family val="4"/>
    </font>
    <font>
      <sz val="12"/>
      <name val="仿宋_GB2312"/>
      <family val="3"/>
    </font>
    <font>
      <sz val="11"/>
      <color indexed="8"/>
      <name val="宋体"/>
      <family val="0"/>
    </font>
    <font>
      <sz val="12"/>
      <color indexed="8"/>
      <name val="宋体"/>
      <family val="0"/>
    </font>
    <font>
      <sz val="11"/>
      <color indexed="63"/>
      <name val="宋体"/>
      <family val="0"/>
    </font>
    <font>
      <b/>
      <sz val="20"/>
      <name val="宋体"/>
      <family val="0"/>
    </font>
    <font>
      <sz val="12"/>
      <name val="SimSun"/>
      <family val="0"/>
    </font>
    <font>
      <b/>
      <sz val="13"/>
      <name val="宋体"/>
      <family val="0"/>
    </font>
    <font>
      <b/>
      <sz val="12"/>
      <name val="宋体"/>
      <family val="0"/>
    </font>
    <font>
      <sz val="18"/>
      <color indexed="8"/>
      <name val="黑体"/>
      <family val="3"/>
    </font>
    <font>
      <sz val="12"/>
      <color indexed="8"/>
      <name val="宋体_GB2312"/>
      <family val="0"/>
    </font>
    <font>
      <sz val="12"/>
      <color indexed="8"/>
      <name val="仿宋"/>
      <family val="3"/>
    </font>
    <font>
      <sz val="12"/>
      <name val="仿宋"/>
      <family val="3"/>
    </font>
    <font>
      <b/>
      <sz val="13"/>
      <name val="仿宋"/>
      <family val="3"/>
    </font>
    <font>
      <b/>
      <sz val="12"/>
      <name val="仿宋"/>
      <family val="3"/>
    </font>
    <font>
      <b/>
      <sz val="14"/>
      <name val="Arial"/>
      <family val="2"/>
    </font>
    <font>
      <b/>
      <sz val="12"/>
      <color indexed="8"/>
      <name val="宋体"/>
      <family val="0"/>
    </font>
    <font>
      <b/>
      <sz val="11"/>
      <color indexed="8"/>
      <name val="宋体"/>
      <family val="0"/>
    </font>
    <font>
      <b/>
      <sz val="10"/>
      <name val="宋体"/>
      <family val="0"/>
    </font>
    <font>
      <b/>
      <sz val="11"/>
      <name val="宋体"/>
      <family val="0"/>
    </font>
    <font>
      <sz val="18"/>
      <name val="Times New Roman"/>
      <family val="1"/>
    </font>
    <font>
      <sz val="11"/>
      <name val="Times New Roman"/>
      <family val="1"/>
    </font>
    <font>
      <sz val="11"/>
      <name val="仿宋_GB2312"/>
      <family val="3"/>
    </font>
    <font>
      <b/>
      <sz val="11"/>
      <name val="仿宋_GB2312"/>
      <family val="3"/>
    </font>
    <font>
      <b/>
      <sz val="11"/>
      <name val="Times New Roman"/>
      <family val="1"/>
    </font>
    <font>
      <b/>
      <sz val="16"/>
      <name val="Arial"/>
      <family val="2"/>
    </font>
    <font>
      <sz val="12"/>
      <name val="Arial"/>
      <family val="2"/>
    </font>
    <font>
      <sz val="10"/>
      <name val="宋体"/>
      <family val="0"/>
    </font>
    <font>
      <b/>
      <sz val="14"/>
      <name val="宋体"/>
      <family val="0"/>
    </font>
    <font>
      <sz val="10"/>
      <name val="Arial"/>
      <family val="2"/>
    </font>
    <font>
      <b/>
      <sz val="18"/>
      <name val="华文宋体"/>
      <family val="3"/>
    </font>
    <font>
      <b/>
      <sz val="20"/>
      <name val="黑体"/>
      <family val="3"/>
    </font>
    <font>
      <b/>
      <sz val="12"/>
      <name val="楷体_GB2312"/>
      <family val="3"/>
    </font>
    <font>
      <sz val="12"/>
      <name val="楷体_GB2312"/>
      <family val="3"/>
    </font>
    <font>
      <b/>
      <sz val="19"/>
      <name val="SimSun"/>
      <family val="0"/>
    </font>
    <font>
      <b/>
      <sz val="10"/>
      <name val="SimSun"/>
      <family val="0"/>
    </font>
    <font>
      <b/>
      <sz val="9"/>
      <name val="SimSun"/>
      <family val="0"/>
    </font>
    <font>
      <sz val="9"/>
      <name val="SimSun"/>
      <family val="0"/>
    </font>
    <font>
      <sz val="9"/>
      <color indexed="8"/>
      <name val="宋体"/>
      <family val="0"/>
    </font>
    <font>
      <b/>
      <sz val="14"/>
      <name val="华文宋体"/>
      <family val="3"/>
    </font>
    <font>
      <b/>
      <sz val="17"/>
      <name val="SimSun"/>
      <family val="0"/>
    </font>
    <font>
      <sz val="12"/>
      <color indexed="10"/>
      <name val="宋体"/>
      <family val="0"/>
    </font>
    <font>
      <sz val="11"/>
      <name val="楷体_GB2312"/>
      <family val="3"/>
    </font>
    <font>
      <sz val="10"/>
      <name val="楷体_GB2312"/>
      <family val="3"/>
    </font>
    <font>
      <b/>
      <sz val="18"/>
      <name val="宋体"/>
      <family val="0"/>
    </font>
    <font>
      <b/>
      <sz val="18"/>
      <name val="Times New Roman"/>
      <family val="1"/>
    </font>
    <font>
      <sz val="12"/>
      <color indexed="8"/>
      <name val="楷体_GB2312"/>
      <family val="3"/>
    </font>
    <font>
      <sz val="24"/>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b/>
      <sz val="12"/>
      <name val="Times New Roman"/>
      <family val="1"/>
    </font>
    <font>
      <b/>
      <sz val="12"/>
      <name val="Arial"/>
      <family val="2"/>
    </font>
    <font>
      <sz val="7"/>
      <name val="Small Fonts"/>
      <family val="2"/>
    </font>
    <font>
      <sz val="11"/>
      <color indexed="20"/>
      <name val="宋体"/>
      <family val="0"/>
    </font>
    <font>
      <sz val="11"/>
      <color indexed="20"/>
      <name val="Tahoma"/>
      <family val="2"/>
    </font>
    <font>
      <sz val="11"/>
      <color indexed="17"/>
      <name val="Tahoma"/>
      <family val="2"/>
    </font>
    <font>
      <sz val="10"/>
      <name val="MS Sans Serif"/>
      <family val="2"/>
    </font>
    <font>
      <sz val="12"/>
      <name val="Courier"/>
      <family val="2"/>
    </font>
    <font>
      <sz val="10"/>
      <name val="Helv"/>
      <family val="2"/>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style="medium"/>
      <bottom style="medium"/>
    </border>
    <border>
      <left/>
      <right/>
      <top style="thin"/>
      <bottom style="thin"/>
    </border>
    <border>
      <left style="thin"/>
      <right style="thin"/>
      <top style="thin"/>
      <bottom style="thin"/>
    </border>
    <border>
      <left style="thin">
        <color indexed="8"/>
      </left>
      <right style="thin">
        <color indexed="8"/>
      </right>
      <top/>
      <bottom style="thin">
        <color indexed="8"/>
      </bottom>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border>
    <border>
      <left style="thin"/>
      <right style="thin"/>
      <top/>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bottom style="thin"/>
    </border>
    <border>
      <left style="thin"/>
      <right/>
      <top/>
      <bottom/>
    </border>
    <border>
      <left/>
      <right/>
      <top style="thin"/>
      <bottom/>
    </border>
  </borders>
  <cellStyleXfs count="1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78" fillId="0" borderId="0" applyFont="0" applyFill="0" applyBorder="0" applyAlignment="0" applyProtection="0"/>
    <xf numFmtId="44" fontId="78" fillId="0" borderId="0" applyFont="0" applyFill="0" applyBorder="0" applyAlignment="0" applyProtection="0"/>
    <xf numFmtId="9" fontId="78" fillId="0" borderId="0" applyFont="0" applyFill="0" applyBorder="0" applyAlignment="0" applyProtection="0"/>
    <xf numFmtId="41" fontId="5" fillId="0" borderId="0" applyFont="0" applyFill="0" applyBorder="0" applyAlignment="0" applyProtection="0"/>
    <xf numFmtId="42" fontId="7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8" fillId="2" borderId="1" applyNumberFormat="0" applyFon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2"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6" fillId="0" borderId="0" applyNumberFormat="0" applyFill="0" applyBorder="0" applyAlignment="0" applyProtection="0"/>
    <xf numFmtId="0" fontId="87" fillId="3" borderId="4" applyNumberFormat="0" applyAlignment="0" applyProtection="0"/>
    <xf numFmtId="0" fontId="88" fillId="4" borderId="5" applyNumberFormat="0" applyAlignment="0" applyProtection="0"/>
    <xf numFmtId="0" fontId="89" fillId="4" borderId="4" applyNumberFormat="0" applyAlignment="0" applyProtection="0"/>
    <xf numFmtId="0" fontId="90" fillId="5" borderId="6" applyNumberFormat="0" applyAlignment="0" applyProtection="0"/>
    <xf numFmtId="0" fontId="91" fillId="0" borderId="7" applyNumberFormat="0" applyFill="0" applyAlignment="0" applyProtection="0"/>
    <xf numFmtId="0" fontId="92" fillId="0" borderId="8" applyNumberFormat="0" applyFill="0" applyAlignment="0" applyProtection="0"/>
    <xf numFmtId="0" fontId="93" fillId="6" borderId="0" applyNumberFormat="0" applyBorder="0" applyAlignment="0" applyProtection="0"/>
    <xf numFmtId="0" fontId="94" fillId="7" borderId="0" applyNumberFormat="0" applyBorder="0" applyAlignment="0" applyProtection="0"/>
    <xf numFmtId="0" fontId="95" fillId="8" borderId="0" applyNumberFormat="0" applyBorder="0" applyAlignment="0" applyProtection="0"/>
    <xf numFmtId="0" fontId="96"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7"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7" fillId="30" borderId="0" applyNumberFormat="0" applyBorder="0" applyAlignment="0" applyProtection="0"/>
    <xf numFmtId="0" fontId="97" fillId="31" borderId="0" applyNumberFormat="0" applyBorder="0" applyAlignment="0" applyProtection="0"/>
    <xf numFmtId="0" fontId="96" fillId="32" borderId="0" applyNumberFormat="0" applyBorder="0" applyAlignment="0" applyProtection="0"/>
    <xf numFmtId="0" fontId="32" fillId="0" borderId="0">
      <alignment/>
      <protection/>
    </xf>
    <xf numFmtId="176" fontId="68" fillId="0" borderId="0" applyFill="0" applyBorder="0" applyAlignment="0">
      <protection/>
    </xf>
    <xf numFmtId="0" fontId="69" fillId="0" borderId="0" applyNumberFormat="0" applyFill="0" applyBorder="0" applyAlignment="0" applyProtection="0"/>
    <xf numFmtId="0" fontId="32" fillId="0" borderId="0">
      <alignment/>
      <protection/>
    </xf>
    <xf numFmtId="0" fontId="70" fillId="0" borderId="9" applyNumberFormat="0" applyAlignment="0" applyProtection="0"/>
    <xf numFmtId="0" fontId="70" fillId="0" borderId="10">
      <alignment horizontal="left" vertical="center"/>
      <protection/>
    </xf>
    <xf numFmtId="37" fontId="71" fillId="0" borderId="0">
      <alignment/>
      <protection/>
    </xf>
    <xf numFmtId="0" fontId="11" fillId="0" borderId="0" applyNumberFormat="0" applyFill="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75" fillId="0" borderId="0">
      <alignment/>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0" borderId="0">
      <alignment/>
      <protection/>
    </xf>
    <xf numFmtId="0" fontId="77" fillId="0" borderId="0">
      <alignment/>
      <protection/>
    </xf>
  </cellStyleXfs>
  <cellXfs count="328">
    <xf numFmtId="0" fontId="0" fillId="0" borderId="0" xfId="0"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177" fontId="0" fillId="0" borderId="0" xfId="0" applyNumberFormat="1" applyFill="1" applyBorder="1" applyAlignment="1">
      <alignment horizontal="center" vertical="center"/>
    </xf>
    <xf numFmtId="177" fontId="0" fillId="0" borderId="0" xfId="0" applyNumberFormat="1" applyFill="1" applyBorder="1" applyAlignment="1">
      <alignment vertical="center"/>
    </xf>
    <xf numFmtId="0" fontId="2"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0" fontId="4" fillId="0" borderId="11" xfId="0" applyFont="1" applyFill="1" applyBorder="1" applyAlignment="1">
      <alignment horizontal="center" vertical="center" wrapText="1"/>
    </xf>
    <xf numFmtId="178" fontId="5" fillId="0" borderId="11"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77" fontId="6"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178" fontId="1" fillId="0" borderId="11" xfId="0" applyNumberFormat="1"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Fill="1" applyBorder="1" applyAlignment="1">
      <alignment horizontal="center" vertical="center" wrapText="1"/>
    </xf>
    <xf numFmtId="179"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78" fontId="5" fillId="0" borderId="11" xfId="0" applyNumberFormat="1" applyFont="1" applyFill="1" applyBorder="1" applyAlignment="1">
      <alignment horizontal="center" vertical="center" wrapText="1"/>
    </xf>
    <xf numFmtId="177" fontId="1" fillId="0" borderId="11" xfId="0" applyNumberFormat="1" applyFont="1" applyFill="1" applyBorder="1" applyAlignment="1">
      <alignment vertical="center"/>
    </xf>
    <xf numFmtId="180"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181" fontId="5" fillId="0" borderId="11" xfId="0" applyNumberFormat="1" applyFont="1" applyFill="1" applyBorder="1" applyAlignment="1">
      <alignment horizontal="center" vertical="center" wrapText="1"/>
    </xf>
    <xf numFmtId="181" fontId="1" fillId="0" borderId="11" xfId="0" applyNumberFormat="1" applyFont="1" applyFill="1" applyBorder="1" applyAlignment="1">
      <alignment horizontal="center" vertical="center" wrapText="1"/>
    </xf>
    <xf numFmtId="181" fontId="1" fillId="0" borderId="11" xfId="80" applyNumberFormat="1"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0" fillId="0" borderId="11" xfId="0" applyFill="1" applyBorder="1" applyAlignment="1">
      <alignment horizontal="center" vertical="center"/>
    </xf>
    <xf numFmtId="178" fontId="0" fillId="0" borderId="11" xfId="0" applyNumberFormat="1" applyFill="1" applyBorder="1" applyAlignment="1">
      <alignment horizontal="center" vertical="center"/>
    </xf>
    <xf numFmtId="0" fontId="0" fillId="0" borderId="11" xfId="0" applyFont="1" applyFill="1" applyBorder="1" applyAlignment="1">
      <alignment horizontal="center" vertical="center"/>
    </xf>
    <xf numFmtId="178" fontId="0" fillId="0" borderId="11"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11" xfId="0" applyFill="1" applyBorder="1" applyAlignment="1">
      <alignment horizontal="center" vertical="center" wrapText="1"/>
    </xf>
    <xf numFmtId="0" fontId="0" fillId="0" borderId="0"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0" fillId="0" borderId="0" xfId="0" applyFill="1" applyBorder="1" applyAlignment="1">
      <alignment horizontal="right" vertical="center"/>
    </xf>
    <xf numFmtId="0" fontId="1" fillId="0" borderId="0" xfId="0" applyFont="1" applyFill="1" applyBorder="1" applyAlignment="1">
      <alignment horizontal="right" vertical="center"/>
    </xf>
    <xf numFmtId="4" fontId="9" fillId="0" borderId="12" xfId="86" applyNumberFormat="1" applyFont="1" applyFill="1" applyBorder="1" applyAlignment="1">
      <alignment horizontal="center" vertical="center" wrapText="1"/>
      <protection/>
    </xf>
    <xf numFmtId="0" fontId="8" fillId="0" borderId="0" xfId="0" applyFont="1" applyFill="1" applyBorder="1" applyAlignment="1">
      <alignment horizontal="center" vertical="center"/>
    </xf>
    <xf numFmtId="0" fontId="0" fillId="0" borderId="0" xfId="0" applyFill="1" applyBorder="1" applyAlignment="1">
      <alignment horizontal="left" vertical="center"/>
    </xf>
    <xf numFmtId="10" fontId="9" fillId="0" borderId="12" xfId="86" applyNumberFormat="1" applyFont="1" applyFill="1" applyBorder="1" applyAlignment="1">
      <alignment horizontal="center" vertical="center" wrapText="1"/>
      <protection/>
    </xf>
    <xf numFmtId="0" fontId="0" fillId="0" borderId="0" xfId="82">
      <alignment vertical="center"/>
      <protection/>
    </xf>
    <xf numFmtId="0" fontId="10" fillId="0" borderId="0" xfId="0" applyFont="1" applyAlignment="1">
      <alignment vertical="center"/>
    </xf>
    <xf numFmtId="0" fontId="11" fillId="0" borderId="0" xfId="0" applyFont="1" applyAlignment="1">
      <alignment vertical="center"/>
    </xf>
    <xf numFmtId="0" fontId="0" fillId="0" borderId="0" xfId="0" applyFont="1" applyAlignment="1">
      <alignment vertical="center"/>
    </xf>
    <xf numFmtId="0" fontId="12" fillId="0" borderId="0" xfId="91" applyFont="1" applyBorder="1" applyAlignment="1">
      <alignment horizontal="center" vertical="center"/>
      <protection/>
    </xf>
    <xf numFmtId="0" fontId="13" fillId="0" borderId="0" xfId="91" applyFont="1" applyBorder="1" applyAlignment="1">
      <alignment vertical="center"/>
      <protection/>
    </xf>
    <xf numFmtId="0" fontId="14" fillId="0" borderId="13" xfId="91" applyFont="1" applyBorder="1" applyAlignment="1">
      <alignment horizontal="right" vertical="center"/>
      <protection/>
    </xf>
    <xf numFmtId="0" fontId="15" fillId="0" borderId="13" xfId="0" applyFont="1" applyBorder="1" applyAlignment="1">
      <alignment horizontal="right" vertical="center"/>
    </xf>
    <xf numFmtId="0" fontId="16" fillId="0" borderId="11" xfId="91" applyFont="1" applyFill="1" applyBorder="1" applyAlignment="1">
      <alignment horizontal="center" vertical="center" wrapText="1"/>
      <protection/>
    </xf>
    <xf numFmtId="0" fontId="16" fillId="0" borderId="11" xfId="91" applyFont="1" applyFill="1" applyBorder="1" applyAlignment="1">
      <alignment horizontal="center" vertical="center"/>
      <protection/>
    </xf>
    <xf numFmtId="182" fontId="16" fillId="0" borderId="11" xfId="91" applyNumberFormat="1" applyFont="1" applyFill="1" applyBorder="1" applyAlignment="1">
      <alignment horizontal="center" vertical="center" wrapText="1"/>
      <protection/>
    </xf>
    <xf numFmtId="182" fontId="16" fillId="0" borderId="11" xfId="91" applyNumberFormat="1" applyFont="1" applyBorder="1" applyAlignment="1">
      <alignment horizontal="center" vertical="center" wrapText="1"/>
      <protection/>
    </xf>
    <xf numFmtId="0" fontId="17" fillId="0" borderId="11" xfId="91" applyFont="1" applyFill="1" applyBorder="1" applyAlignment="1">
      <alignment horizontal="center" vertical="center" wrapText="1"/>
      <protection/>
    </xf>
    <xf numFmtId="0" fontId="17" fillId="0" borderId="11" xfId="91" applyFont="1" applyFill="1" applyBorder="1" applyAlignment="1">
      <alignment horizontal="left" vertical="center"/>
      <protection/>
    </xf>
    <xf numFmtId="182" fontId="17" fillId="0" borderId="11" xfId="91" applyNumberFormat="1" applyFont="1" applyFill="1" applyBorder="1" applyAlignment="1">
      <alignment horizontal="center" vertical="center" wrapText="1"/>
      <protection/>
    </xf>
    <xf numFmtId="182" fontId="17" fillId="0" borderId="11" xfId="91" applyNumberFormat="1" applyFont="1" applyFill="1" applyBorder="1" applyAlignment="1">
      <alignment horizontal="center" vertical="center"/>
      <protection/>
    </xf>
    <xf numFmtId="182" fontId="17" fillId="0" borderId="11" xfId="92" applyNumberFormat="1" applyFont="1" applyFill="1" applyBorder="1" applyAlignment="1">
      <alignment horizontal="center" vertical="center"/>
      <protection/>
    </xf>
    <xf numFmtId="0" fontId="15" fillId="0" borderId="11" xfId="91" applyFont="1" applyFill="1" applyBorder="1" applyAlignment="1">
      <alignment horizontal="center" vertical="center" wrapText="1"/>
      <protection/>
    </xf>
    <xf numFmtId="0" fontId="15" fillId="0" borderId="11" xfId="91" applyFont="1" applyFill="1" applyBorder="1" applyAlignment="1">
      <alignment horizontal="left" vertical="center"/>
      <protection/>
    </xf>
    <xf numFmtId="182" fontId="15" fillId="0" borderId="11" xfId="91" applyNumberFormat="1" applyFont="1" applyBorder="1" applyAlignment="1">
      <alignment horizontal="center"/>
      <protection/>
    </xf>
    <xf numFmtId="182" fontId="15" fillId="0" borderId="11" xfId="92" applyNumberFormat="1" applyFont="1" applyBorder="1" applyAlignment="1">
      <alignment horizontal="center"/>
      <protection/>
    </xf>
    <xf numFmtId="182" fontId="15" fillId="0" borderId="11" xfId="92" applyNumberFormat="1" applyFont="1" applyFill="1" applyBorder="1" applyAlignment="1">
      <alignment horizontal="center"/>
      <protection/>
    </xf>
    <xf numFmtId="182" fontId="15" fillId="0" borderId="11" xfId="91" applyNumberFormat="1" applyFont="1" applyFill="1" applyBorder="1" applyAlignment="1">
      <alignment horizontal="center" vertical="center"/>
      <protection/>
    </xf>
    <xf numFmtId="182" fontId="15" fillId="0" borderId="11" xfId="0" applyNumberFormat="1" applyFont="1" applyBorder="1" applyAlignment="1">
      <alignment horizontal="center" vertical="center"/>
    </xf>
    <xf numFmtId="182" fontId="15" fillId="0" borderId="11" xfId="0" applyNumberFormat="1" applyFont="1" applyFill="1" applyBorder="1" applyAlignment="1">
      <alignment horizontal="center" vertical="center"/>
    </xf>
    <xf numFmtId="182" fontId="17" fillId="0" borderId="11" xfId="0" applyNumberFormat="1" applyFont="1" applyBorder="1" applyAlignment="1">
      <alignment horizontal="center" vertical="center"/>
    </xf>
    <xf numFmtId="182" fontId="17" fillId="0" borderId="11" xfId="0" applyNumberFormat="1" applyFont="1" applyFill="1" applyBorder="1" applyAlignment="1">
      <alignment horizontal="center" vertical="center"/>
    </xf>
    <xf numFmtId="0" fontId="15" fillId="0" borderId="0" xfId="0" applyFont="1" applyAlignment="1">
      <alignment horizontal="left" vertical="center"/>
    </xf>
    <xf numFmtId="182" fontId="15" fillId="0" borderId="11" xfId="92" applyNumberFormat="1" applyFont="1" applyFill="1" applyBorder="1" applyAlignment="1">
      <alignment horizontal="center" vertical="center"/>
      <protection/>
    </xf>
    <xf numFmtId="182" fontId="11" fillId="0" borderId="0" xfId="0" applyNumberFormat="1" applyFont="1" applyAlignment="1">
      <alignment vertical="center"/>
    </xf>
    <xf numFmtId="182" fontId="17" fillId="0" borderId="11" xfId="92" applyNumberFormat="1" applyFont="1" applyBorder="1" applyAlignment="1">
      <alignment horizontal="center" vertical="center"/>
      <protection/>
    </xf>
    <xf numFmtId="182" fontId="15" fillId="0" borderId="11" xfId="91" applyNumberFormat="1" applyFont="1" applyFill="1" applyBorder="1" applyAlignment="1" applyProtection="1">
      <alignment horizontal="center" vertical="center"/>
      <protection locked="0"/>
    </xf>
    <xf numFmtId="182" fontId="17" fillId="0" borderId="11" xfId="92" applyNumberFormat="1" applyFont="1" applyFill="1" applyBorder="1" applyAlignment="1">
      <alignment horizontal="center" vertical="center" wrapText="1"/>
      <protection/>
    </xf>
    <xf numFmtId="0" fontId="18" fillId="0" borderId="0" xfId="0" applyFont="1" applyFill="1" applyBorder="1" applyAlignment="1">
      <alignment horizontal="center" vertical="center"/>
    </xf>
    <xf numFmtId="0" fontId="19" fillId="35" borderId="0" xfId="0" applyFont="1" applyFill="1" applyBorder="1" applyAlignment="1">
      <alignment vertical="center"/>
    </xf>
    <xf numFmtId="0" fontId="19" fillId="35" borderId="0" xfId="0" applyFont="1" applyFill="1" applyBorder="1" applyAlignment="1">
      <alignment horizontal="right" vertical="center"/>
    </xf>
    <xf numFmtId="0" fontId="20" fillId="35" borderId="11" xfId="0" applyFont="1" applyFill="1" applyBorder="1" applyAlignment="1">
      <alignment horizontal="center" vertical="center"/>
    </xf>
    <xf numFmtId="0" fontId="21" fillId="0" borderId="11" xfId="0" applyNumberFormat="1" applyFont="1" applyFill="1" applyBorder="1" applyAlignment="1" applyProtection="1">
      <alignment horizontal="center" vertical="center"/>
      <protection/>
    </xf>
    <xf numFmtId="3" fontId="22" fillId="0" borderId="11" xfId="0" applyNumberFormat="1" applyFont="1" applyFill="1" applyBorder="1" applyAlignment="1" applyProtection="1">
      <alignment horizontal="center" vertical="center"/>
      <protection/>
    </xf>
    <xf numFmtId="0" fontId="5" fillId="35" borderId="11" xfId="0" applyFont="1" applyFill="1" applyBorder="1" applyAlignment="1">
      <alignment horizontal="center" vertical="center"/>
    </xf>
    <xf numFmtId="0" fontId="0" fillId="0" borderId="0" xfId="0" applyFill="1" applyBorder="1" applyAlignment="1">
      <alignment/>
    </xf>
    <xf numFmtId="0" fontId="1" fillId="0" borderId="0" xfId="82" applyFont="1">
      <alignment vertical="center"/>
      <protection/>
    </xf>
    <xf numFmtId="0" fontId="23" fillId="0" borderId="0" xfId="82" applyNumberFormat="1" applyFont="1" applyFill="1" applyBorder="1" applyAlignment="1" applyProtection="1">
      <alignment horizontal="center" vertical="center"/>
      <protection/>
    </xf>
    <xf numFmtId="0" fontId="24" fillId="0" borderId="0" xfId="82" applyNumberFormat="1" applyFont="1" applyFill="1" applyBorder="1" applyAlignment="1" applyProtection="1">
      <alignment horizontal="center" vertical="center"/>
      <protection/>
    </xf>
    <xf numFmtId="0" fontId="25" fillId="0" borderId="0" xfId="82" applyNumberFormat="1" applyFont="1" applyFill="1" applyBorder="1" applyAlignment="1" applyProtection="1">
      <alignment horizontal="right" vertical="center"/>
      <protection/>
    </xf>
    <xf numFmtId="178" fontId="26" fillId="0" borderId="14" xfId="0" applyNumberFormat="1" applyFont="1" applyFill="1" applyBorder="1" applyAlignment="1" applyProtection="1">
      <alignment horizontal="center" vertical="center"/>
      <protection/>
    </xf>
    <xf numFmtId="178" fontId="26" fillId="0" borderId="15" xfId="0" applyNumberFormat="1" applyFont="1" applyFill="1" applyBorder="1" applyAlignment="1" applyProtection="1">
      <alignment horizontal="center" vertical="center"/>
      <protection/>
    </xf>
    <xf numFmtId="178" fontId="25" fillId="0" borderId="16" xfId="0" applyNumberFormat="1" applyFont="1" applyFill="1" applyBorder="1" applyAlignment="1" applyProtection="1">
      <alignment vertical="center"/>
      <protection/>
    </xf>
    <xf numFmtId="178" fontId="24" fillId="0" borderId="17" xfId="0" applyNumberFormat="1" applyFont="1" applyFill="1" applyBorder="1" applyAlignment="1" applyProtection="1">
      <alignment horizontal="center" vertical="center"/>
      <protection/>
    </xf>
    <xf numFmtId="178" fontId="26" fillId="0" borderId="18" xfId="0" applyNumberFormat="1" applyFont="1" applyFill="1" applyBorder="1" applyAlignment="1" applyProtection="1">
      <alignment horizontal="center" vertical="center"/>
      <protection/>
    </xf>
    <xf numFmtId="178" fontId="27" fillId="0" borderId="19" xfId="0" applyNumberFormat="1" applyFont="1" applyFill="1" applyBorder="1" applyAlignment="1" applyProtection="1">
      <alignment horizontal="center" vertical="center"/>
      <protection/>
    </xf>
    <xf numFmtId="0" fontId="26" fillId="0" borderId="14" xfId="0" applyNumberFormat="1" applyFont="1" applyFill="1" applyBorder="1" applyAlignment="1" applyProtection="1">
      <alignment horizontal="center" vertical="center"/>
      <protection/>
    </xf>
    <xf numFmtId="183" fontId="26"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locked="0"/>
    </xf>
    <xf numFmtId="178" fontId="24" fillId="0" borderId="17" xfId="0" applyNumberFormat="1" applyFont="1" applyFill="1" applyBorder="1" applyAlignment="1" applyProtection="1">
      <alignment horizontal="center" vertical="center"/>
      <protection locked="0"/>
    </xf>
    <xf numFmtId="178" fontId="5" fillId="0" borderId="17" xfId="0" applyNumberFormat="1" applyFont="1" applyFill="1" applyBorder="1" applyAlignment="1" applyProtection="1">
      <alignment horizontal="center" vertical="center"/>
      <protection/>
    </xf>
    <xf numFmtId="0" fontId="26" fillId="0" borderId="18" xfId="0" applyNumberFormat="1" applyFont="1" applyFill="1" applyBorder="1" applyAlignment="1" applyProtection="1">
      <alignment horizontal="center" vertical="center"/>
      <protection/>
    </xf>
    <xf numFmtId="178" fontId="20" fillId="0" borderId="19" xfId="0" applyNumberFormat="1" applyFont="1" applyFill="1" applyBorder="1" applyAlignment="1" applyProtection="1">
      <alignment horizontal="center" vertical="center"/>
      <protection/>
    </xf>
    <xf numFmtId="0" fontId="0" fillId="0" borderId="0" xfId="0" applyFont="1" applyFill="1" applyBorder="1" applyAlignment="1">
      <alignment/>
    </xf>
    <xf numFmtId="0" fontId="11" fillId="0" borderId="0" xfId="0" applyFont="1" applyFill="1" applyBorder="1" applyAlignment="1">
      <alignment/>
    </xf>
    <xf numFmtId="0" fontId="1" fillId="0" borderId="0" xfId="0" applyFont="1" applyFill="1" applyBorder="1" applyAlignment="1">
      <alignment/>
    </xf>
    <xf numFmtId="0" fontId="28" fillId="35" borderId="0" xfId="0" applyFont="1" applyFill="1" applyBorder="1" applyAlignment="1">
      <alignment horizontal="center" vertical="center" wrapText="1"/>
    </xf>
    <xf numFmtId="0" fontId="29" fillId="35" borderId="0" xfId="0" applyFont="1" applyFill="1" applyBorder="1" applyAlignment="1">
      <alignment/>
    </xf>
    <xf numFmtId="0" fontId="30" fillId="35" borderId="0" xfId="0" applyFont="1" applyFill="1" applyBorder="1" applyAlignment="1">
      <alignment horizontal="right" vertical="center"/>
    </xf>
    <xf numFmtId="0" fontId="22"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protection/>
    </xf>
    <xf numFmtId="182" fontId="22" fillId="0" borderId="11" xfId="0" applyNumberFormat="1" applyFont="1" applyFill="1" applyBorder="1" applyAlignment="1" applyProtection="1">
      <alignment horizontal="center" vertical="center"/>
      <protection/>
    </xf>
    <xf numFmtId="182" fontId="0" fillId="0" borderId="0" xfId="0" applyNumberFormat="1" applyFont="1" applyFill="1" applyBorder="1" applyAlignment="1">
      <alignment/>
    </xf>
    <xf numFmtId="0" fontId="1" fillId="0" borderId="11" xfId="0" applyNumberFormat="1" applyFont="1" applyFill="1" applyBorder="1" applyAlignment="1" applyProtection="1">
      <alignment horizontal="left" vertical="center"/>
      <protection/>
    </xf>
    <xf numFmtId="183" fontId="1" fillId="0" borderId="11" xfId="0" applyNumberFormat="1" applyFont="1" applyFill="1" applyBorder="1" applyAlignment="1" applyProtection="1">
      <alignment horizontal="center" vertical="center"/>
      <protection/>
    </xf>
    <xf numFmtId="183" fontId="0" fillId="0" borderId="11" xfId="0" applyNumberFormat="1" applyFont="1" applyFill="1" applyBorder="1" applyAlignment="1">
      <alignment horizontal="center" vertical="center"/>
    </xf>
    <xf numFmtId="183" fontId="0" fillId="0" borderId="11" xfId="0" applyNumberFormat="1" applyFill="1" applyBorder="1" applyAlignment="1">
      <alignment horizontal="center" vertical="center"/>
    </xf>
    <xf numFmtId="0" fontId="1" fillId="0" borderId="11" xfId="0" applyNumberFormat="1" applyFont="1" applyFill="1" applyBorder="1" applyAlignment="1">
      <alignment vertical="center"/>
    </xf>
    <xf numFmtId="0" fontId="1" fillId="0" borderId="0" xfId="0" applyFont="1" applyAlignment="1">
      <alignment vertical="center"/>
    </xf>
    <xf numFmtId="0" fontId="31" fillId="0" borderId="0" xfId="0" applyFont="1" applyAlignment="1">
      <alignment horizontal="center" vertical="center"/>
    </xf>
    <xf numFmtId="0" fontId="0" fillId="0" borderId="0" xfId="82" applyAlignment="1">
      <alignment horizontal="right" vertical="center"/>
      <protection/>
    </xf>
    <xf numFmtId="0" fontId="0" fillId="0" borderId="11" xfId="82" applyBorder="1" applyAlignment="1">
      <alignment horizontal="center" vertical="center"/>
      <protection/>
    </xf>
    <xf numFmtId="49" fontId="0" fillId="0" borderId="11" xfId="82" applyNumberFormat="1" applyFont="1" applyFill="1" applyBorder="1" applyAlignment="1" applyProtection="1">
      <alignment horizontal="center" vertical="center" wrapText="1"/>
      <protection/>
    </xf>
    <xf numFmtId="1" fontId="0" fillId="0" borderId="11" xfId="82" applyNumberFormat="1" applyFill="1" applyBorder="1" applyAlignment="1">
      <alignment horizontal="center" vertical="center"/>
      <protection/>
    </xf>
    <xf numFmtId="0" fontId="6" fillId="36" borderId="11" xfId="80" applyFont="1" applyFill="1" applyBorder="1" applyAlignment="1">
      <alignment horizontal="center" vertical="center"/>
      <protection/>
    </xf>
    <xf numFmtId="1" fontId="11" fillId="0" borderId="11" xfId="82" applyNumberFormat="1" applyFont="1" applyBorder="1" applyAlignment="1">
      <alignment horizontal="center" vertical="center"/>
      <protection/>
    </xf>
    <xf numFmtId="0" fontId="32" fillId="0" borderId="0" xfId="90">
      <alignment/>
      <protection/>
    </xf>
    <xf numFmtId="0" fontId="0" fillId="0" borderId="0" xfId="82" applyFont="1">
      <alignment vertical="center"/>
      <protection/>
    </xf>
    <xf numFmtId="0" fontId="1" fillId="0" borderId="0" xfId="90" applyFont="1">
      <alignment/>
      <protection/>
    </xf>
    <xf numFmtId="0" fontId="32" fillId="0" borderId="0" xfId="90" applyAlignment="1">
      <alignment horizontal="center"/>
      <protection/>
    </xf>
    <xf numFmtId="178" fontId="32" fillId="0" borderId="0" xfId="90" applyNumberFormat="1" applyAlignment="1">
      <alignment horizontal="center"/>
      <protection/>
    </xf>
    <xf numFmtId="0" fontId="33" fillId="0" borderId="0" xfId="90" applyFont="1" applyAlignment="1" applyProtection="1">
      <alignment horizontal="center"/>
      <protection locked="0"/>
    </xf>
    <xf numFmtId="0" fontId="33" fillId="0" borderId="0" xfId="90" applyFont="1" applyAlignment="1" applyProtection="1">
      <alignment/>
      <protection locked="0"/>
    </xf>
    <xf numFmtId="178" fontId="29" fillId="0" borderId="0" xfId="90" applyNumberFormat="1" applyFont="1">
      <alignment/>
      <protection/>
    </xf>
    <xf numFmtId="178" fontId="30" fillId="0" borderId="0" xfId="90" applyNumberFormat="1" applyFont="1" applyAlignment="1">
      <alignment horizontal="right" vertical="center"/>
      <protection/>
    </xf>
    <xf numFmtId="178" fontId="0" fillId="0" borderId="20" xfId="90" applyNumberFormat="1" applyFont="1" applyBorder="1" applyAlignment="1">
      <alignment horizontal="center" vertical="center" wrapText="1"/>
      <protection/>
    </xf>
    <xf numFmtId="178" fontId="0" fillId="0" borderId="21" xfId="90" applyNumberFormat="1" applyFont="1" applyBorder="1" applyAlignment="1">
      <alignment horizontal="center" vertical="center" wrapText="1"/>
      <protection/>
    </xf>
    <xf numFmtId="0" fontId="0" fillId="0" borderId="11" xfId="82" applyFont="1" applyBorder="1" applyAlignment="1" applyProtection="1">
      <alignment vertical="center"/>
      <protection locked="0"/>
    </xf>
    <xf numFmtId="0" fontId="0" fillId="0" borderId="11" xfId="82" applyFont="1" applyBorder="1" applyAlignment="1" applyProtection="1">
      <alignment horizontal="right" vertical="center"/>
      <protection locked="0"/>
    </xf>
    <xf numFmtId="0" fontId="0" fillId="0" borderId="11" xfId="82" applyFont="1" applyBorder="1" applyAlignment="1" applyProtection="1">
      <alignment vertical="center" wrapText="1"/>
      <protection locked="0"/>
    </xf>
    <xf numFmtId="0" fontId="0" fillId="0" borderId="11" xfId="82" applyFont="1" applyBorder="1">
      <alignment vertical="center"/>
      <protection/>
    </xf>
    <xf numFmtId="0" fontId="1" fillId="0" borderId="11" xfId="82" applyFont="1" applyBorder="1" applyAlignment="1" applyProtection="1">
      <alignment vertical="center"/>
      <protection locked="0"/>
    </xf>
    <xf numFmtId="0" fontId="1" fillId="0" borderId="11" xfId="82" applyFont="1" applyBorder="1" applyProtection="1">
      <alignment vertical="center"/>
      <protection locked="0"/>
    </xf>
    <xf numFmtId="1" fontId="1" fillId="0" borderId="11" xfId="82" applyNumberFormat="1" applyFont="1" applyBorder="1" applyProtection="1">
      <alignment vertical="center"/>
      <protection locked="0"/>
    </xf>
    <xf numFmtId="1" fontId="11" fillId="0" borderId="11" xfId="82" applyNumberFormat="1" applyFont="1" applyFill="1" applyBorder="1" applyAlignment="1" applyProtection="1">
      <alignment horizontal="center" vertical="center"/>
      <protection locked="0"/>
    </xf>
    <xf numFmtId="1" fontId="11" fillId="0" borderId="11" xfId="0" applyNumberFormat="1" applyFont="1" applyFill="1" applyBorder="1" applyAlignment="1" applyProtection="1">
      <alignment horizontal="right" vertical="center"/>
      <protection locked="0"/>
    </xf>
    <xf numFmtId="0" fontId="0" fillId="0" borderId="0" xfId="90" applyFont="1">
      <alignment/>
      <protection/>
    </xf>
    <xf numFmtId="0" fontId="0" fillId="0" borderId="20" xfId="90" applyFont="1" applyBorder="1" applyAlignment="1">
      <alignment horizontal="center" vertical="center"/>
      <protection/>
    </xf>
    <xf numFmtId="0" fontId="0" fillId="0" borderId="21" xfId="90" applyFont="1" applyBorder="1" applyAlignment="1">
      <alignment horizontal="center" vertical="center"/>
      <protection/>
    </xf>
    <xf numFmtId="3" fontId="0" fillId="0" borderId="22" xfId="108" applyNumberFormat="1" applyFont="1" applyFill="1" applyBorder="1" applyAlignment="1" applyProtection="1">
      <alignment horizontal="left" vertical="center"/>
      <protection/>
    </xf>
    <xf numFmtId="3" fontId="1" fillId="0" borderId="11" xfId="82" applyNumberFormat="1" applyFont="1" applyFill="1" applyBorder="1" applyAlignment="1" applyProtection="1">
      <alignment vertical="center"/>
      <protection/>
    </xf>
    <xf numFmtId="1" fontId="11" fillId="0" borderId="11" xfId="82" applyNumberFormat="1" applyFont="1" applyFill="1" applyBorder="1" applyAlignment="1" applyProtection="1">
      <alignment horizontal="right" vertical="center"/>
      <protection locked="0"/>
    </xf>
    <xf numFmtId="0" fontId="33" fillId="0" borderId="0" xfId="90" applyFont="1" applyFill="1" applyAlignment="1" applyProtection="1">
      <alignment horizontal="center"/>
      <protection locked="0"/>
    </xf>
    <xf numFmtId="0" fontId="33" fillId="0" borderId="0" xfId="90" applyFont="1" applyFill="1" applyBorder="1" applyAlignment="1" applyProtection="1">
      <alignment/>
      <protection locked="0"/>
    </xf>
    <xf numFmtId="0" fontId="34" fillId="0" borderId="0" xfId="90" applyFont="1" applyFill="1" applyBorder="1" applyAlignment="1" applyProtection="1">
      <alignment horizontal="center"/>
      <protection locked="0"/>
    </xf>
    <xf numFmtId="178" fontId="29" fillId="0" borderId="0" xfId="90" applyNumberFormat="1" applyFont="1" applyFill="1" applyBorder="1" applyAlignment="1">
      <alignment/>
      <protection/>
    </xf>
    <xf numFmtId="0" fontId="1" fillId="0" borderId="13" xfId="90" applyFont="1" applyFill="1" applyBorder="1" applyAlignment="1">
      <alignment horizontal="right"/>
      <protection/>
    </xf>
    <xf numFmtId="178" fontId="0" fillId="0" borderId="20" xfId="90" applyNumberFormat="1" applyFont="1" applyFill="1" applyBorder="1" applyAlignment="1">
      <alignment horizontal="center" vertical="center" wrapText="1"/>
      <protection/>
    </xf>
    <xf numFmtId="178" fontId="0" fillId="0" borderId="11" xfId="90" applyNumberFormat="1" applyFont="1" applyFill="1" applyBorder="1" applyAlignment="1">
      <alignment horizontal="center" vertical="center" wrapText="1"/>
      <protection/>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horizontal="right" vertical="center"/>
      <protection locked="0"/>
    </xf>
    <xf numFmtId="0" fontId="1" fillId="0" borderId="11" xfId="0" applyFont="1" applyFill="1" applyBorder="1" applyAlignment="1" applyProtection="1">
      <alignment vertical="center" wrapText="1"/>
      <protection locked="0"/>
    </xf>
    <xf numFmtId="0" fontId="30" fillId="0" borderId="11" xfId="0" applyFont="1" applyFill="1" applyBorder="1" applyAlignment="1">
      <alignment vertical="center"/>
    </xf>
    <xf numFmtId="0" fontId="30" fillId="0" borderId="11" xfId="0" applyFont="1" applyFill="1" applyBorder="1" applyAlignment="1" applyProtection="1">
      <alignment vertical="center" wrapText="1"/>
      <protection locked="0"/>
    </xf>
    <xf numFmtId="0" fontId="30" fillId="0" borderId="11"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0" fillId="0" borderId="11" xfId="0" applyFont="1" applyFill="1" applyBorder="1" applyAlignment="1">
      <alignment vertical="center"/>
    </xf>
    <xf numFmtId="0" fontId="0" fillId="0" borderId="11" xfId="0" applyFont="1" applyBorder="1" applyAlignment="1" applyProtection="1">
      <alignment horizontal="right" vertical="center"/>
      <protection locked="0"/>
    </xf>
    <xf numFmtId="0" fontId="0" fillId="0" borderId="11" xfId="0" applyFont="1" applyBorder="1" applyAlignment="1">
      <alignment vertical="center"/>
    </xf>
    <xf numFmtId="1" fontId="1" fillId="0" borderId="11" xfId="0" applyNumberFormat="1" applyFont="1" applyBorder="1" applyAlignment="1" applyProtection="1">
      <alignment vertical="center"/>
      <protection locked="0"/>
    </xf>
    <xf numFmtId="1" fontId="35" fillId="0" borderId="11" xfId="0" applyNumberFormat="1" applyFont="1" applyFill="1" applyBorder="1" applyAlignment="1" applyProtection="1">
      <alignment horizontal="center" vertical="center"/>
      <protection locked="0"/>
    </xf>
    <xf numFmtId="1" fontId="36" fillId="0" borderId="11" xfId="0" applyNumberFormat="1" applyFont="1" applyFill="1" applyBorder="1" applyAlignment="1" applyProtection="1">
      <alignment horizontal="right" vertical="center"/>
      <protection locked="0"/>
    </xf>
    <xf numFmtId="0" fontId="32" fillId="0" borderId="0" xfId="90" applyFont="1" applyFill="1" applyBorder="1" applyAlignment="1">
      <alignment/>
      <protection/>
    </xf>
    <xf numFmtId="0" fontId="1" fillId="0" borderId="0" xfId="90" applyFont="1" applyFill="1" applyBorder="1" applyAlignment="1">
      <alignment/>
      <protection/>
    </xf>
    <xf numFmtId="0" fontId="32" fillId="0" borderId="0" xfId="90" applyFont="1" applyFill="1" applyBorder="1" applyAlignment="1">
      <alignment horizontal="center"/>
      <protection/>
    </xf>
    <xf numFmtId="178" fontId="32" fillId="0" borderId="0" xfId="90" applyNumberFormat="1" applyFont="1" applyFill="1" applyBorder="1" applyAlignment="1">
      <alignment horizontal="center"/>
      <protection/>
    </xf>
    <xf numFmtId="0" fontId="0" fillId="0" borderId="0" xfId="90" applyFont="1" applyFill="1" applyBorder="1" applyAlignment="1">
      <alignment/>
      <protection/>
    </xf>
    <xf numFmtId="0" fontId="0" fillId="0" borderId="0" xfId="90" applyFont="1" applyFill="1" applyBorder="1" applyAlignment="1">
      <alignment horizontal="right"/>
      <protection/>
    </xf>
    <xf numFmtId="3" fontId="0" fillId="0" borderId="22" xfId="18" applyNumberFormat="1" applyFont="1" applyFill="1" applyBorder="1" applyAlignment="1" applyProtection="1">
      <alignment horizontal="left" vertical="center"/>
      <protection/>
    </xf>
    <xf numFmtId="1" fontId="36" fillId="0" borderId="11" xfId="0" applyNumberFormat="1" applyFont="1" applyFill="1" applyBorder="1" applyAlignment="1" applyProtection="1">
      <alignment horizontal="center" vertical="center"/>
      <protection locked="0"/>
    </xf>
    <xf numFmtId="3" fontId="1" fillId="0" borderId="11" xfId="0" applyNumberFormat="1" applyFont="1" applyFill="1" applyBorder="1" applyAlignment="1" applyProtection="1">
      <alignment vertical="center"/>
      <protection/>
    </xf>
    <xf numFmtId="0" fontId="1" fillId="0" borderId="11" xfId="0" applyFont="1" applyBorder="1" applyAlignment="1" applyProtection="1">
      <alignment vertical="center"/>
      <protection locked="0"/>
    </xf>
    <xf numFmtId="0" fontId="37" fillId="0" borderId="0" xfId="0" applyFont="1" applyBorder="1" applyAlignment="1">
      <alignment horizontal="center" vertical="center" wrapText="1"/>
    </xf>
    <xf numFmtId="0" fontId="38" fillId="0" borderId="23" xfId="0" applyFont="1" applyBorder="1" applyAlignment="1">
      <alignment horizontal="center" vertical="center" wrapText="1"/>
    </xf>
    <xf numFmtId="0" fontId="39" fillId="0" borderId="23" xfId="0" applyFont="1" applyBorder="1" applyAlignment="1">
      <alignment horizontal="center" vertical="center" wrapText="1"/>
    </xf>
    <xf numFmtId="4" fontId="39" fillId="0" borderId="23" xfId="0" applyNumberFormat="1" applyFont="1" applyBorder="1" applyAlignment="1">
      <alignment horizontal="center" vertical="center" wrapText="1"/>
    </xf>
    <xf numFmtId="0" fontId="40" fillId="0" borderId="23" xfId="0" applyFont="1" applyBorder="1" applyAlignment="1">
      <alignment vertical="center" wrapText="1"/>
    </xf>
    <xf numFmtId="4" fontId="40" fillId="0" borderId="23" xfId="0" applyNumberFormat="1" applyFont="1" applyBorder="1" applyAlignment="1">
      <alignment vertical="center" wrapText="1"/>
    </xf>
    <xf numFmtId="4" fontId="40" fillId="0" borderId="23" xfId="0" applyNumberFormat="1" applyFont="1" applyBorder="1" applyAlignment="1">
      <alignment horizontal="right" vertical="center" wrapText="1"/>
    </xf>
    <xf numFmtId="0" fontId="41" fillId="0" borderId="0" xfId="0" applyFont="1" applyFill="1" applyAlignment="1">
      <alignment vertical="center"/>
    </xf>
    <xf numFmtId="0" fontId="41" fillId="0" borderId="0" xfId="0" applyFont="1" applyFill="1" applyBorder="1" applyAlignment="1">
      <alignment vertical="center"/>
    </xf>
    <xf numFmtId="0" fontId="0" fillId="0" borderId="0" xfId="89" applyFont="1" applyBorder="1" applyAlignment="1">
      <alignment/>
      <protection/>
    </xf>
    <xf numFmtId="0" fontId="0" fillId="0" borderId="0" xfId="89" applyFont="1" applyFill="1" applyBorder="1" applyAlignment="1">
      <alignment/>
      <protection/>
    </xf>
    <xf numFmtId="0" fontId="1" fillId="0" borderId="0" xfId="90" applyFont="1" applyFill="1" applyBorder="1" applyAlignment="1">
      <alignment vertical="center"/>
      <protection/>
    </xf>
    <xf numFmtId="0" fontId="42" fillId="0" borderId="0" xfId="89" applyFont="1" applyFill="1" applyBorder="1" applyAlignment="1">
      <alignment horizontal="center" vertical="center"/>
      <protection/>
    </xf>
    <xf numFmtId="0" fontId="31" fillId="0" borderId="0" xfId="89" applyFont="1" applyFill="1" applyBorder="1" applyAlignment="1">
      <alignment horizontal="center" vertical="center"/>
      <protection/>
    </xf>
    <xf numFmtId="0" fontId="1" fillId="0" borderId="0" xfId="89" applyFont="1" applyFill="1" applyBorder="1" applyAlignment="1">
      <alignment horizontal="right" vertical="center"/>
      <protection/>
    </xf>
    <xf numFmtId="0" fontId="6" fillId="0" borderId="24" xfId="89" applyNumberFormat="1" applyFont="1" applyFill="1" applyBorder="1" applyAlignment="1" applyProtection="1">
      <alignment horizontal="center" vertical="center" wrapText="1"/>
      <protection/>
    </xf>
    <xf numFmtId="0" fontId="6" fillId="0" borderId="11" xfId="89" applyFont="1" applyFill="1" applyBorder="1" applyAlignment="1">
      <alignment horizontal="center" vertical="center"/>
      <protection/>
    </xf>
    <xf numFmtId="0" fontId="6" fillId="0" borderId="20" xfId="89" applyFont="1" applyFill="1" applyBorder="1" applyAlignment="1">
      <alignment horizontal="center" vertical="center"/>
      <protection/>
    </xf>
    <xf numFmtId="0" fontId="6" fillId="0" borderId="25" xfId="89" applyNumberFormat="1" applyFont="1" applyFill="1" applyBorder="1" applyAlignment="1" applyProtection="1">
      <alignment horizontal="center" vertical="center" wrapText="1"/>
      <protection/>
    </xf>
    <xf numFmtId="0" fontId="6" fillId="0" borderId="22" xfId="89" applyNumberFormat="1" applyFont="1" applyFill="1" applyBorder="1" applyAlignment="1" applyProtection="1">
      <alignment horizontal="center" vertical="center"/>
      <protection/>
    </xf>
    <xf numFmtId="184" fontId="6" fillId="0" borderId="11" xfId="89" applyNumberFormat="1" applyFont="1" applyFill="1" applyBorder="1" applyAlignment="1">
      <alignment horizontal="right" vertical="center"/>
      <protection/>
    </xf>
    <xf numFmtId="0" fontId="6" fillId="0" borderId="11" xfId="89" applyNumberFormat="1" applyFont="1" applyFill="1" applyBorder="1" applyAlignment="1" applyProtection="1">
      <alignment vertical="center"/>
      <protection/>
    </xf>
    <xf numFmtId="184" fontId="6" fillId="0" borderId="21" xfId="89" applyNumberFormat="1" applyFont="1" applyFill="1" applyBorder="1" applyAlignment="1">
      <alignment horizontal="right" vertical="center"/>
      <protection/>
    </xf>
    <xf numFmtId="0" fontId="0" fillId="0" borderId="11" xfId="89" applyFont="1" applyFill="1" applyBorder="1" applyAlignment="1">
      <alignment vertical="center"/>
      <protection/>
    </xf>
    <xf numFmtId="0" fontId="32" fillId="0" borderId="0" xfId="90" applyFont="1" applyBorder="1">
      <alignment/>
      <protection/>
    </xf>
    <xf numFmtId="0" fontId="41" fillId="0" borderId="0" xfId="80" applyFont="1" applyBorder="1" applyAlignment="1">
      <alignment horizontal="center" vertical="center"/>
      <protection/>
    </xf>
    <xf numFmtId="0" fontId="41" fillId="0" borderId="0" xfId="80" applyFont="1" applyBorder="1" applyAlignment="1">
      <alignment/>
      <protection/>
    </xf>
    <xf numFmtId="0" fontId="1" fillId="0" borderId="0" xfId="90" applyFont="1" applyBorder="1">
      <alignment/>
      <protection/>
    </xf>
    <xf numFmtId="0" fontId="18" fillId="0" borderId="0" xfId="80" applyFont="1" applyBorder="1" applyAlignment="1">
      <alignment horizontal="center" vertical="center"/>
      <protection/>
    </xf>
    <xf numFmtId="0" fontId="19" fillId="36" borderId="0" xfId="80" applyFont="1" applyFill="1" applyBorder="1" applyAlignment="1">
      <alignment vertical="center"/>
      <protection/>
    </xf>
    <xf numFmtId="0" fontId="18" fillId="0" borderId="0" xfId="80" applyFont="1" applyBorder="1" applyAlignment="1">
      <alignment horizontal="center"/>
      <protection/>
    </xf>
    <xf numFmtId="0" fontId="30" fillId="0" borderId="0" xfId="80" applyFont="1" applyBorder="1" applyAlignment="1">
      <alignment horizontal="center"/>
      <protection/>
    </xf>
    <xf numFmtId="0" fontId="19" fillId="36" borderId="11" xfId="80" applyFont="1" applyFill="1" applyBorder="1" applyAlignment="1">
      <alignment horizontal="center" vertical="center"/>
      <protection/>
    </xf>
    <xf numFmtId="0" fontId="32" fillId="0" borderId="11" xfId="80" applyFont="1" applyBorder="1" applyAlignment="1">
      <alignment horizontal="center" vertical="center"/>
      <protection/>
    </xf>
    <xf numFmtId="0" fontId="41" fillId="36" borderId="11" xfId="80" applyFont="1" applyFill="1" applyBorder="1" applyAlignment="1">
      <alignment horizontal="center" vertical="center"/>
      <protection/>
    </xf>
    <xf numFmtId="184" fontId="6" fillId="36" borderId="11" xfId="80" applyNumberFormat="1" applyFont="1" applyFill="1" applyBorder="1" applyAlignment="1">
      <alignment horizontal="right" vertical="center"/>
      <protection/>
    </xf>
    <xf numFmtId="182" fontId="6" fillId="36" borderId="11" xfId="80" applyNumberFormat="1" applyFont="1" applyFill="1" applyBorder="1" applyAlignment="1">
      <alignment horizontal="right" vertical="center"/>
      <protection/>
    </xf>
    <xf numFmtId="0" fontId="6" fillId="36" borderId="22" xfId="80" applyFont="1" applyFill="1" applyBorder="1" applyAlignment="1">
      <alignment horizontal="center" vertical="center"/>
      <protection/>
    </xf>
    <xf numFmtId="184" fontId="6" fillId="36" borderId="11" xfId="80" applyNumberFormat="1" applyFont="1" applyFill="1" applyBorder="1" applyAlignment="1">
      <alignment horizontal="center" vertical="center"/>
      <protection/>
    </xf>
    <xf numFmtId="184" fontId="19" fillId="36" borderId="11" xfId="80" applyNumberFormat="1" applyFont="1" applyFill="1" applyBorder="1" applyAlignment="1">
      <alignment horizontal="right" vertical="center"/>
      <protection/>
    </xf>
    <xf numFmtId="184" fontId="19" fillId="36" borderId="11" xfId="80" applyNumberFormat="1" applyFont="1" applyFill="1" applyBorder="1" applyAlignment="1">
      <alignment horizontal="center" vertical="center"/>
      <protection/>
    </xf>
    <xf numFmtId="0" fontId="30" fillId="0" borderId="0" xfId="80" applyFont="1" applyBorder="1" applyAlignment="1">
      <alignment horizontal="center" vertical="center"/>
      <protection/>
    </xf>
    <xf numFmtId="0" fontId="43"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40" fillId="0" borderId="0" xfId="0" applyFont="1" applyFill="1" applyBorder="1" applyAlignment="1">
      <alignment horizontal="right" vertical="center" wrapText="1"/>
    </xf>
    <xf numFmtId="0" fontId="39" fillId="0" borderId="23" xfId="0" applyFont="1" applyFill="1" applyBorder="1" applyAlignment="1">
      <alignment horizontal="center" vertical="center" wrapText="1"/>
    </xf>
    <xf numFmtId="0" fontId="40" fillId="0" borderId="23" xfId="0" applyFont="1" applyFill="1" applyBorder="1" applyAlignment="1">
      <alignment vertical="center" wrapText="1"/>
    </xf>
    <xf numFmtId="4" fontId="39" fillId="0" borderId="23" xfId="0" applyNumberFormat="1" applyFont="1" applyFill="1" applyBorder="1" applyAlignment="1">
      <alignment horizontal="right" vertical="center" wrapText="1"/>
    </xf>
    <xf numFmtId="0" fontId="39" fillId="0" borderId="23" xfId="0" applyFont="1" applyFill="1" applyBorder="1" applyAlignment="1">
      <alignment horizontal="left" vertical="center" wrapText="1"/>
    </xf>
    <xf numFmtId="0" fontId="40" fillId="0" borderId="23" xfId="0" applyFont="1" applyFill="1" applyBorder="1" applyAlignment="1">
      <alignment horizontal="left" vertical="center" wrapText="1"/>
    </xf>
    <xf numFmtId="4" fontId="40" fillId="0" borderId="23" xfId="0" applyNumberFormat="1" applyFont="1" applyFill="1" applyBorder="1" applyAlignment="1">
      <alignment horizontal="right" vertical="center" wrapText="1"/>
    </xf>
    <xf numFmtId="0" fontId="98" fillId="0" borderId="0" xfId="0" applyFont="1" applyAlignment="1">
      <alignment vertical="center"/>
    </xf>
    <xf numFmtId="0" fontId="32" fillId="0" borderId="0" xfId="90" applyFont="1" applyFill="1">
      <alignment/>
      <protection/>
    </xf>
    <xf numFmtId="0" fontId="3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xf>
    <xf numFmtId="181" fontId="0" fillId="0" borderId="0" xfId="0" applyNumberFormat="1" applyFont="1" applyFill="1" applyAlignment="1">
      <alignment vertical="center"/>
    </xf>
    <xf numFmtId="0" fontId="1" fillId="0" borderId="0" xfId="90" applyFont="1" applyFill="1">
      <alignment/>
      <protection/>
    </xf>
    <xf numFmtId="181" fontId="32" fillId="0" borderId="0" xfId="90" applyNumberFormat="1" applyFont="1" applyFill="1">
      <alignment/>
      <protection/>
    </xf>
    <xf numFmtId="0" fontId="33" fillId="0" borderId="0" xfId="0" applyFont="1" applyFill="1" applyAlignment="1">
      <alignment horizontal="center" vertical="center"/>
    </xf>
    <xf numFmtId="0" fontId="30" fillId="0" borderId="0" xfId="0" applyFont="1" applyFill="1" applyAlignment="1">
      <alignment horizontal="left" vertical="center"/>
    </xf>
    <xf numFmtId="181" fontId="1" fillId="0" borderId="0" xfId="0" applyNumberFormat="1" applyFont="1" applyFill="1" applyAlignment="1">
      <alignment horizontal="right" vertical="center"/>
    </xf>
    <xf numFmtId="0" fontId="30" fillId="0" borderId="26" xfId="0" applyFont="1" applyFill="1" applyBorder="1" applyAlignment="1">
      <alignment horizontal="center" vertical="center"/>
    </xf>
    <xf numFmtId="0" fontId="0" fillId="0" borderId="11" xfId="0" applyFont="1" applyFill="1" applyBorder="1" applyAlignment="1">
      <alignment horizontal="center" vertical="center"/>
    </xf>
    <xf numFmtId="181" fontId="0" fillId="0" borderId="27" xfId="0" applyNumberFormat="1" applyFont="1" applyFill="1" applyBorder="1" applyAlignment="1">
      <alignment horizontal="center" vertical="center"/>
    </xf>
    <xf numFmtId="0" fontId="30" fillId="0" borderId="26" xfId="0" applyFont="1" applyFill="1" applyBorder="1" applyAlignment="1">
      <alignment horizontal="left" vertical="center"/>
    </xf>
    <xf numFmtId="0" fontId="21" fillId="0" borderId="22" xfId="0" applyNumberFormat="1" applyFont="1" applyFill="1" applyBorder="1" applyAlignment="1" applyProtection="1">
      <alignment horizontal="left" vertical="center" wrapText="1"/>
      <protection/>
    </xf>
    <xf numFmtId="181" fontId="36" fillId="0" borderId="27" xfId="0" applyNumberFormat="1" applyFont="1" applyFill="1" applyBorder="1" applyAlignment="1">
      <alignment vertical="center"/>
    </xf>
    <xf numFmtId="0" fontId="30" fillId="0" borderId="22" xfId="0" applyNumberFormat="1" applyFont="1" applyFill="1" applyBorder="1" applyAlignment="1" applyProtection="1">
      <alignment horizontal="left" vertical="center" wrapText="1"/>
      <protection/>
    </xf>
    <xf numFmtId="181" fontId="36" fillId="0" borderId="28" xfId="0" applyNumberFormat="1" applyFont="1" applyFill="1" applyBorder="1" applyAlignment="1">
      <alignment vertical="center"/>
    </xf>
    <xf numFmtId="0" fontId="30" fillId="0" borderId="11" xfId="0" applyNumberFormat="1" applyFont="1" applyFill="1" applyBorder="1" applyAlignment="1" applyProtection="1">
      <alignment horizontal="left" vertical="center"/>
      <protection/>
    </xf>
    <xf numFmtId="181" fontId="36" fillId="0" borderId="27" xfId="0" applyNumberFormat="1" applyFont="1" applyFill="1" applyBorder="1" applyAlignment="1">
      <alignment vertical="center"/>
    </xf>
    <xf numFmtId="0" fontId="30" fillId="0" borderId="29" xfId="0" applyNumberFormat="1" applyFont="1" applyFill="1" applyBorder="1" applyAlignment="1" applyProtection="1">
      <alignment horizontal="left" vertical="center" wrapText="1"/>
      <protection/>
    </xf>
    <xf numFmtId="0" fontId="21" fillId="0" borderId="29" xfId="0" applyNumberFormat="1" applyFont="1" applyFill="1" applyBorder="1" applyAlignment="1" applyProtection="1">
      <alignment horizontal="left" vertical="center" wrapText="1"/>
      <protection/>
    </xf>
    <xf numFmtId="0" fontId="30" fillId="0" borderId="30" xfId="0" applyNumberFormat="1" applyFont="1" applyFill="1" applyBorder="1" applyAlignment="1" applyProtection="1">
      <alignment horizontal="left" vertical="center" wrapText="1"/>
      <protection/>
    </xf>
    <xf numFmtId="178" fontId="21" fillId="0" borderId="22" xfId="0" applyNumberFormat="1" applyFont="1" applyFill="1" applyBorder="1" applyAlignment="1" applyProtection="1">
      <alignment horizontal="left" vertical="center" wrapText="1"/>
      <protection/>
    </xf>
    <xf numFmtId="0" fontId="32" fillId="0" borderId="0" xfId="90" applyFont="1">
      <alignment/>
      <protection/>
    </xf>
    <xf numFmtId="0" fontId="36" fillId="0" borderId="0" xfId="0" applyFont="1" applyAlignment="1">
      <alignment vertical="center"/>
    </xf>
    <xf numFmtId="0" fontId="0" fillId="0" borderId="0" xfId="0" applyFont="1" applyAlignment="1">
      <alignment vertical="center"/>
    </xf>
    <xf numFmtId="0" fontId="32" fillId="0" borderId="0" xfId="90" applyFont="1" applyAlignment="1">
      <alignment horizontal="center"/>
      <protection/>
    </xf>
    <xf numFmtId="178" fontId="32" fillId="0" borderId="0" xfId="90" applyNumberFormat="1" applyFont="1" applyAlignment="1">
      <alignment horizontal="center"/>
      <protection/>
    </xf>
    <xf numFmtId="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1" fontId="0" fillId="0" borderId="0" xfId="0" applyNumberFormat="1" applyFont="1" applyAlignment="1">
      <alignment vertical="center"/>
    </xf>
    <xf numFmtId="1" fontId="45" fillId="0" borderId="0" xfId="0" applyNumberFormat="1" applyFont="1" applyAlignment="1">
      <alignment vertical="center"/>
    </xf>
    <xf numFmtId="0" fontId="0" fillId="0" borderId="20" xfId="0" applyFont="1" applyBorder="1" applyAlignment="1">
      <alignment horizontal="center" vertical="center"/>
    </xf>
    <xf numFmtId="0" fontId="0" fillId="0" borderId="20" xfId="0"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1" fontId="36" fillId="0" borderId="11" xfId="0" applyNumberFormat="1" applyFont="1" applyBorder="1" applyAlignment="1" applyProtection="1">
      <alignment vertical="center"/>
      <protection locked="0"/>
    </xf>
    <xf numFmtId="1" fontId="36" fillId="0" borderId="11" xfId="0" applyNumberFormat="1" applyFont="1" applyBorder="1" applyAlignment="1">
      <alignment horizontal="right" vertical="center"/>
    </xf>
    <xf numFmtId="1" fontId="36" fillId="0" borderId="11" xfId="90" applyNumberFormat="1" applyFont="1" applyBorder="1" applyAlignment="1">
      <alignment horizontal="right" vertical="center"/>
      <protection/>
    </xf>
    <xf numFmtId="178" fontId="36" fillId="0" borderId="11" xfId="90" applyNumberFormat="1" applyFont="1" applyBorder="1" applyAlignment="1">
      <alignment horizontal="right" vertical="center"/>
      <protection/>
    </xf>
    <xf numFmtId="1" fontId="35" fillId="0" borderId="11" xfId="0" applyNumberFormat="1" applyFont="1" applyBorder="1" applyAlignment="1" applyProtection="1">
      <alignment vertical="center"/>
      <protection locked="0"/>
    </xf>
    <xf numFmtId="0" fontId="36" fillId="0" borderId="31" xfId="0" applyFont="1" applyBorder="1" applyAlignment="1">
      <alignment vertical="center" wrapText="1"/>
    </xf>
    <xf numFmtId="178" fontId="0" fillId="0" borderId="0" xfId="90" applyNumberFormat="1" applyFont="1">
      <alignment/>
      <protection/>
    </xf>
    <xf numFmtId="0" fontId="45" fillId="0" borderId="0" xfId="90" applyFont="1">
      <alignment/>
      <protection/>
    </xf>
    <xf numFmtId="0" fontId="0" fillId="0" borderId="20" xfId="90" applyFont="1" applyFill="1" applyBorder="1" applyAlignment="1">
      <alignment horizontal="center" vertical="center" wrapText="1"/>
      <protection/>
    </xf>
    <xf numFmtId="0" fontId="0" fillId="0" borderId="20" xfId="90" applyFont="1" applyBorder="1" applyAlignment="1">
      <alignment horizontal="center" vertical="center" wrapText="1"/>
      <protection/>
    </xf>
    <xf numFmtId="0" fontId="0" fillId="0" borderId="21" xfId="90" applyFont="1" applyFill="1" applyBorder="1" applyAlignment="1">
      <alignment horizontal="center" vertical="center" wrapText="1"/>
      <protection/>
    </xf>
    <xf numFmtId="0" fontId="0" fillId="0" borderId="21" xfId="90" applyFont="1" applyBorder="1" applyAlignment="1">
      <alignment horizontal="center" vertical="center" wrapText="1"/>
      <protection/>
    </xf>
    <xf numFmtId="183" fontId="36" fillId="0" borderId="11" xfId="90" applyNumberFormat="1" applyFont="1" applyFill="1" applyBorder="1" applyAlignment="1">
      <alignment horizontal="center" vertical="center"/>
      <protection/>
    </xf>
    <xf numFmtId="183" fontId="36" fillId="0" borderId="11" xfId="90" applyNumberFormat="1" applyFont="1" applyBorder="1" applyAlignment="1">
      <alignment vertical="center"/>
      <protection/>
    </xf>
    <xf numFmtId="178" fontId="36" fillId="35" borderId="11" xfId="90" applyNumberFormat="1" applyFont="1" applyFill="1" applyBorder="1" applyAlignment="1">
      <alignment horizontal="center" vertical="center"/>
      <protection/>
    </xf>
    <xf numFmtId="1" fontId="36" fillId="35" borderId="11" xfId="0" applyNumberFormat="1" applyFont="1" applyFill="1" applyBorder="1" applyAlignment="1" applyProtection="1">
      <alignment horizontal="left" vertical="center"/>
      <protection locked="0"/>
    </xf>
    <xf numFmtId="1" fontId="36" fillId="0" borderId="11" xfId="90" applyNumberFormat="1" applyFont="1" applyBorder="1" applyAlignment="1">
      <alignment/>
      <protection/>
    </xf>
    <xf numFmtId="0" fontId="36" fillId="35" borderId="11" xfId="90" applyFont="1" applyFill="1" applyBorder="1" applyAlignment="1" applyProtection="1">
      <alignment horizontal="left" vertical="center"/>
      <protection locked="0"/>
    </xf>
    <xf numFmtId="1" fontId="36" fillId="35" borderId="11" xfId="90" applyNumberFormat="1" applyFont="1" applyFill="1" applyBorder="1" applyAlignment="1">
      <alignment/>
      <protection/>
    </xf>
    <xf numFmtId="0" fontId="46" fillId="0" borderId="11" xfId="90" applyFont="1" applyFill="1" applyBorder="1" applyAlignment="1">
      <alignment horizontal="center" vertical="center"/>
      <protection/>
    </xf>
    <xf numFmtId="0" fontId="36" fillId="0" borderId="11" xfId="90" applyFont="1" applyBorder="1" applyProtection="1">
      <alignment/>
      <protection locked="0"/>
    </xf>
    <xf numFmtId="178" fontId="36" fillId="0" borderId="11" xfId="90" applyNumberFormat="1" applyFont="1" applyBorder="1" applyAlignment="1">
      <alignment/>
      <protection/>
    </xf>
    <xf numFmtId="0" fontId="46" fillId="35" borderId="11" xfId="90" applyFont="1" applyFill="1" applyBorder="1" applyAlignment="1" applyProtection="1">
      <alignment horizontal="left" vertical="center"/>
      <protection locked="0"/>
    </xf>
    <xf numFmtId="0" fontId="35" fillId="0" borderId="22" xfId="0" applyNumberFormat="1" applyFont="1" applyFill="1" applyBorder="1" applyAlignment="1" applyProtection="1">
      <alignment horizontal="left" vertical="center"/>
      <protection/>
    </xf>
    <xf numFmtId="183" fontId="36" fillId="0" borderId="11" xfId="90" applyNumberFormat="1" applyFont="1" applyBorder="1" applyAlignment="1">
      <alignment horizontal="right" vertical="center"/>
      <protection/>
    </xf>
    <xf numFmtId="185" fontId="36" fillId="0" borderId="11" xfId="90" applyNumberFormat="1" applyFont="1" applyBorder="1" applyAlignment="1">
      <alignment horizontal="right" vertical="center"/>
      <protection/>
    </xf>
    <xf numFmtId="0" fontId="36" fillId="0" borderId="22" xfId="0" applyNumberFormat="1" applyFont="1" applyFill="1" applyBorder="1" applyAlignment="1" applyProtection="1">
      <alignment horizontal="left" vertical="center"/>
      <protection/>
    </xf>
    <xf numFmtId="0" fontId="36" fillId="0" borderId="11" xfId="0" applyNumberFormat="1" applyFont="1" applyFill="1" applyBorder="1" applyAlignment="1" applyProtection="1">
      <alignment horizontal="left" vertical="center"/>
      <protection/>
    </xf>
    <xf numFmtId="0" fontId="36" fillId="35" borderId="22" xfId="0" applyNumberFormat="1" applyFont="1" applyFill="1" applyBorder="1" applyAlignment="1" applyProtection="1">
      <alignment horizontal="left" vertical="center"/>
      <protection/>
    </xf>
    <xf numFmtId="0" fontId="35" fillId="0" borderId="11" xfId="90" applyFont="1" applyBorder="1" applyAlignment="1" applyProtection="1">
      <alignment vertical="center"/>
      <protection locked="0"/>
    </xf>
    <xf numFmtId="0" fontId="0" fillId="0" borderId="0" xfId="87" applyFont="1">
      <alignment/>
      <protection/>
    </xf>
    <xf numFmtId="0" fontId="36" fillId="0" borderId="0" xfId="87" applyFont="1" applyAlignment="1">
      <alignment horizontal="center" vertical="center"/>
      <protection/>
    </xf>
    <xf numFmtId="0" fontId="36" fillId="0" borderId="0" xfId="87" applyFont="1">
      <alignment/>
      <protection/>
    </xf>
    <xf numFmtId="0" fontId="0" fillId="0" borderId="0" xfId="87">
      <alignment/>
      <protection/>
    </xf>
    <xf numFmtId="1" fontId="33" fillId="0" borderId="0" xfId="0" applyNumberFormat="1" applyFont="1" applyFill="1" applyBorder="1" applyAlignment="1" applyProtection="1">
      <alignment vertical="center"/>
      <protection locked="0"/>
    </xf>
    <xf numFmtId="0" fontId="47" fillId="0" borderId="0" xfId="87" applyFont="1" applyAlignment="1">
      <alignment horizontal="center"/>
      <protection/>
    </xf>
    <xf numFmtId="0" fontId="45" fillId="0" borderId="0" xfId="87" applyFont="1" applyAlignment="1">
      <alignment horizontal="right" vertical="center"/>
      <protection/>
    </xf>
    <xf numFmtId="0" fontId="0" fillId="0" borderId="11" xfId="87" applyFont="1" applyBorder="1" applyAlignment="1">
      <alignment horizontal="center" vertical="center" wrapText="1"/>
      <protection/>
    </xf>
    <xf numFmtId="0" fontId="36" fillId="0" borderId="11" xfId="87" applyFont="1" applyBorder="1" applyAlignment="1">
      <alignment horizontal="left" vertical="center"/>
      <protection/>
    </xf>
    <xf numFmtId="185" fontId="36" fillId="0" borderId="11" xfId="87" applyNumberFormat="1" applyFont="1" applyBorder="1" applyAlignment="1">
      <alignment horizontal="right" vertical="center"/>
      <protection/>
    </xf>
    <xf numFmtId="0" fontId="36" fillId="0" borderId="11" xfId="88" applyFont="1" applyBorder="1" applyAlignment="1">
      <alignment horizontal="right" vertical="center"/>
      <protection/>
    </xf>
    <xf numFmtId="0" fontId="36" fillId="0" borderId="11" xfId="87" applyFont="1" applyBorder="1" applyAlignment="1">
      <alignment horizontal="right" vertical="center"/>
      <protection/>
    </xf>
    <xf numFmtId="1" fontId="33" fillId="0" borderId="0" xfId="0" applyNumberFormat="1" applyFont="1" applyFill="1" applyBorder="1" applyAlignment="1" applyProtection="1">
      <alignment horizontal="center" vertical="center"/>
      <protection locked="0"/>
    </xf>
    <xf numFmtId="0" fontId="48" fillId="0" borderId="0" xfId="87" applyFont="1" applyAlignment="1">
      <alignment horizontal="center"/>
      <protection/>
    </xf>
    <xf numFmtId="0" fontId="0" fillId="0" borderId="0" xfId="87" applyFont="1" applyAlignment="1">
      <alignment horizontal="right"/>
      <protection/>
    </xf>
    <xf numFmtId="0" fontId="36" fillId="0" borderId="11" xfId="88" applyFont="1" applyBorder="1" applyAlignment="1">
      <alignment horizontal="left" vertical="center"/>
      <protection/>
    </xf>
    <xf numFmtId="0" fontId="49" fillId="35" borderId="11" xfId="87" applyFont="1" applyFill="1" applyBorder="1" applyAlignment="1">
      <alignment horizontal="right" vertical="center"/>
      <protection/>
    </xf>
    <xf numFmtId="0" fontId="45" fillId="0" borderId="11" xfId="88" applyFont="1" applyBorder="1" applyAlignment="1">
      <alignment horizontal="left" vertical="center"/>
      <protection/>
    </xf>
    <xf numFmtId="0" fontId="50" fillId="0" borderId="0" xfId="0" applyFont="1" applyFill="1" applyBorder="1" applyAlignment="1">
      <alignment horizontal="center"/>
    </xf>
  </cellXfs>
  <cellStyles count="9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Calc Currency (0)" xfId="64"/>
    <cellStyle name="ColLevel_1" xfId="65"/>
    <cellStyle name="gcd" xfId="66"/>
    <cellStyle name="Header1" xfId="67"/>
    <cellStyle name="Header2" xfId="68"/>
    <cellStyle name="no dec" xfId="69"/>
    <cellStyle name="RowLevel_1" xfId="70"/>
    <cellStyle name="差_11、2018年一般公共预算市对县级专项转移支付分项目预算表" xfId="71"/>
    <cellStyle name="差_11、2018年一般公共预算市对县级专项转移支付分项目预算表_2019年市级对县市区政府性基金分地区预算汇总表" xfId="72"/>
    <cellStyle name="差_11、2018年一般公共预算市对县级专项转移支付分项目预算表_税收返还和转移支付" xfId="73"/>
    <cellStyle name="差_2013年市本级政府基金汇总表" xfId="74"/>
    <cellStyle name="差_2013年组市本级政府基金汇总表" xfId="75"/>
    <cellStyle name="差_2019年市级对县市区政府性基金分地区预算汇总表" xfId="76"/>
    <cellStyle name="差_2019年政府采购预算汇总表" xfId="77"/>
    <cellStyle name="差_邵阳市2019年部门预算汇总表" xfId="78"/>
    <cellStyle name="差_税收返还和转移支付" xfId="79"/>
    <cellStyle name="常规 2" xfId="80"/>
    <cellStyle name="常规 3" xfId="81"/>
    <cellStyle name="常规 4" xfId="82"/>
    <cellStyle name="常规 5" xfId="83"/>
    <cellStyle name="常规 6" xfId="84"/>
    <cellStyle name="常规 7" xfId="85"/>
    <cellStyle name="常规 8" xfId="86"/>
    <cellStyle name="常规_06年全市财政收支平衡表060725" xfId="87"/>
    <cellStyle name="常规_2007年市级财政收支平衡表" xfId="88"/>
    <cellStyle name="常规_2017年对下专项转移支付预算表12.21" xfId="89"/>
    <cellStyle name="常规_全省收入" xfId="90"/>
    <cellStyle name="常规_市本级企业养老保险08年预算" xfId="91"/>
    <cellStyle name="常规永州市机关事业单位社保处（市本级）" xfId="92"/>
    <cellStyle name="好_11、2018年一般公共预算市对县级专项转移支付分项目预算表" xfId="93"/>
    <cellStyle name="好_11、2018年一般公共预算市对县级专项转移支付分项目预算表_2019年市级对县市区政府性基金分地区预算汇总表" xfId="94"/>
    <cellStyle name="好_11、2018年一般公共预算市对县级专项转移支付分项目预算表_税收返还和转移支付" xfId="95"/>
    <cellStyle name="好_2013年市本级政府基金汇总表" xfId="96"/>
    <cellStyle name="好_2013年组市本级政府基金汇总表" xfId="97"/>
    <cellStyle name="好_2019年市级对县市区政府性基金分地区预算汇总表" xfId="98"/>
    <cellStyle name="好_2019年政府采购预算汇总表" xfId="99"/>
    <cellStyle name="好_邵阳市2019年部门预算汇总表" xfId="100"/>
    <cellStyle name="好_税收返还和转移支付" xfId="101"/>
    <cellStyle name="普通_97-917" xfId="102"/>
    <cellStyle name="千分位[0]_laroux" xfId="103"/>
    <cellStyle name="千分位_97-917" xfId="104"/>
    <cellStyle name="千位[0]_1" xfId="105"/>
    <cellStyle name="千位_1" xfId="106"/>
    <cellStyle name="千位分隔 2" xfId="107"/>
    <cellStyle name="千位分隔[0] 2" xfId="108"/>
    <cellStyle name="未定义" xfId="109"/>
    <cellStyle name="样式 1"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2"/>
  <sheetViews>
    <sheetView showGridLines="0" tabSelected="1" zoomScale="85" zoomScaleNormal="85" zoomScaleSheetLayoutView="100" workbookViewId="0" topLeftCell="A1">
      <selection activeCell="N8" sqref="N8"/>
    </sheetView>
  </sheetViews>
  <sheetFormatPr defaultColWidth="9.00390625" defaultRowHeight="14.25"/>
  <cols>
    <col min="1" max="16384" width="9.00390625" style="90" customWidth="1"/>
  </cols>
  <sheetData>
    <row r="1" ht="31.5">
      <c r="H1" s="327" t="s">
        <v>0</v>
      </c>
    </row>
    <row r="2" spans="1:8" ht="19.5" customHeight="1">
      <c r="A2" s="109" t="s">
        <v>1</v>
      </c>
      <c r="H2" s="327"/>
    </row>
    <row r="3" spans="1:8" ht="19.5" customHeight="1">
      <c r="A3" s="109" t="s">
        <v>2</v>
      </c>
      <c r="H3" s="327"/>
    </row>
    <row r="4" ht="19.5" customHeight="1">
      <c r="A4" s="109" t="s">
        <v>3</v>
      </c>
    </row>
    <row r="5" ht="19.5" customHeight="1">
      <c r="A5" s="109" t="s">
        <v>4</v>
      </c>
    </row>
    <row r="6" ht="19.5" customHeight="1">
      <c r="A6" s="109" t="s">
        <v>5</v>
      </c>
    </row>
    <row r="7" ht="19.5" customHeight="1">
      <c r="A7" s="109" t="s">
        <v>6</v>
      </c>
    </row>
    <row r="8" ht="19.5" customHeight="1">
      <c r="A8" s="109" t="s">
        <v>7</v>
      </c>
    </row>
    <row r="9" ht="19.5" customHeight="1">
      <c r="A9" s="109" t="s">
        <v>8</v>
      </c>
    </row>
    <row r="10" ht="19.5" customHeight="1">
      <c r="A10" s="109" t="s">
        <v>9</v>
      </c>
    </row>
    <row r="11" ht="19.5" customHeight="1">
      <c r="A11" s="90" t="s">
        <v>10</v>
      </c>
    </row>
    <row r="12" ht="19.5" customHeight="1">
      <c r="A12" s="90" t="s">
        <v>11</v>
      </c>
    </row>
    <row r="13" ht="19.5" customHeight="1">
      <c r="A13" s="90" t="s">
        <v>12</v>
      </c>
    </row>
    <row r="14" ht="19.5" customHeight="1">
      <c r="A14" s="90" t="s">
        <v>13</v>
      </c>
    </row>
    <row r="15" ht="19.5" customHeight="1">
      <c r="A15" s="90" t="s">
        <v>14</v>
      </c>
    </row>
    <row r="16" ht="19.5" customHeight="1">
      <c r="A16" s="90" t="s">
        <v>15</v>
      </c>
    </row>
    <row r="17" ht="19.5" customHeight="1">
      <c r="A17" s="109" t="s">
        <v>16</v>
      </c>
    </row>
    <row r="18" ht="19.5" customHeight="1">
      <c r="A18" s="109" t="s">
        <v>17</v>
      </c>
    </row>
    <row r="19" ht="19.5" customHeight="1">
      <c r="A19" s="109" t="s">
        <v>18</v>
      </c>
    </row>
    <row r="20" ht="19.5" customHeight="1">
      <c r="A20" s="109" t="s">
        <v>19</v>
      </c>
    </row>
    <row r="21" ht="19.5" customHeight="1">
      <c r="A21" s="109" t="s">
        <v>20</v>
      </c>
    </row>
    <row r="22" ht="19.5" customHeight="1">
      <c r="A22" s="109" t="s">
        <v>21</v>
      </c>
    </row>
    <row r="23" ht="19.5" customHeight="1">
      <c r="A23" s="109" t="s">
        <v>22</v>
      </c>
    </row>
    <row r="24" ht="19.5" customHeight="1">
      <c r="A24" s="109" t="s">
        <v>23</v>
      </c>
    </row>
    <row r="25" ht="19.5" customHeight="1">
      <c r="A25" s="109" t="s">
        <v>24</v>
      </c>
    </row>
    <row r="26" ht="19.5" customHeight="1">
      <c r="A26" s="109" t="s">
        <v>25</v>
      </c>
    </row>
    <row r="27" ht="19.5" customHeight="1">
      <c r="A27" s="109" t="s">
        <v>26</v>
      </c>
    </row>
    <row r="28" ht="19.5" customHeight="1">
      <c r="A28" s="109" t="s">
        <v>27</v>
      </c>
    </row>
    <row r="29" ht="19.5" customHeight="1">
      <c r="A29" s="90" t="s">
        <v>28</v>
      </c>
    </row>
    <row r="30" ht="19.5" customHeight="1">
      <c r="A30" s="90" t="s">
        <v>29</v>
      </c>
    </row>
    <row r="31" ht="19.5" customHeight="1">
      <c r="A31" s="90" t="s">
        <v>30</v>
      </c>
    </row>
    <row r="32" ht="19.5" customHeight="1">
      <c r="A32" s="90" t="s">
        <v>31</v>
      </c>
    </row>
    <row r="33" ht="19.5" customHeight="1"/>
    <row r="34" ht="19.5" customHeight="1"/>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theme="0"/>
  </sheetPr>
  <dimension ref="A1:BJ33"/>
  <sheetViews>
    <sheetView zoomScaleSheetLayoutView="100" workbookViewId="0" topLeftCell="A1">
      <selection activeCell="A11" sqref="A11"/>
    </sheetView>
  </sheetViews>
  <sheetFormatPr defaultColWidth="10.00390625" defaultRowHeight="14.25"/>
  <cols>
    <col min="1" max="1" width="29.50390625" style="0" customWidth="1"/>
    <col min="2" max="2" width="9.75390625" style="0" customWidth="1"/>
    <col min="3" max="62" width="11.25390625" style="0" customWidth="1"/>
    <col min="63" max="64" width="9.75390625" style="0" customWidth="1"/>
  </cols>
  <sheetData>
    <row r="1" spans="1:62" ht="47.25" customHeight="1">
      <c r="A1" s="188" t="s">
        <v>1236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row>
    <row r="2" spans="1:62" ht="42" customHeight="1">
      <c r="A2" s="189" t="s">
        <v>64</v>
      </c>
      <c r="B2" s="190" t="s">
        <v>1237</v>
      </c>
      <c r="C2" s="190" t="s">
        <v>1238</v>
      </c>
      <c r="D2" s="190" t="s">
        <v>1239</v>
      </c>
      <c r="E2" s="190" t="s">
        <v>1240</v>
      </c>
      <c r="F2" s="190" t="s">
        <v>1241</v>
      </c>
      <c r="G2" s="190" t="s">
        <v>1242</v>
      </c>
      <c r="H2" s="190" t="s">
        <v>1243</v>
      </c>
      <c r="I2" s="190" t="s">
        <v>1244</v>
      </c>
      <c r="J2" s="190" t="s">
        <v>1245</v>
      </c>
      <c r="K2" s="190" t="s">
        <v>1246</v>
      </c>
      <c r="L2" s="190" t="s">
        <v>1247</v>
      </c>
      <c r="M2" s="190" t="s">
        <v>1248</v>
      </c>
      <c r="N2" s="190" t="s">
        <v>1249</v>
      </c>
      <c r="O2" s="190" t="s">
        <v>1250</v>
      </c>
      <c r="P2" s="190" t="s">
        <v>1251</v>
      </c>
      <c r="Q2" s="190" t="s">
        <v>1252</v>
      </c>
      <c r="R2" s="190" t="s">
        <v>1253</v>
      </c>
      <c r="S2" s="190" t="s">
        <v>1254</v>
      </c>
      <c r="T2" s="190" t="s">
        <v>1255</v>
      </c>
      <c r="U2" s="190" t="s">
        <v>1256</v>
      </c>
      <c r="V2" s="190" t="s">
        <v>1257</v>
      </c>
      <c r="W2" s="190" t="s">
        <v>1258</v>
      </c>
      <c r="X2" s="190" t="s">
        <v>1259</v>
      </c>
      <c r="Y2" s="190" t="s">
        <v>1260</v>
      </c>
      <c r="Z2" s="190" t="s">
        <v>1261</v>
      </c>
      <c r="AA2" s="190" t="s">
        <v>1262</v>
      </c>
      <c r="AB2" s="190" t="s">
        <v>1263</v>
      </c>
      <c r="AC2" s="190" t="s">
        <v>1264</v>
      </c>
      <c r="AD2" s="190" t="s">
        <v>1265</v>
      </c>
      <c r="AE2" s="190" t="s">
        <v>1266</v>
      </c>
      <c r="AF2" s="190" t="s">
        <v>1267</v>
      </c>
      <c r="AG2" s="190" t="s">
        <v>1268</v>
      </c>
      <c r="AH2" s="190" t="s">
        <v>1269</v>
      </c>
      <c r="AI2" s="190" t="s">
        <v>1270</v>
      </c>
      <c r="AJ2" s="190" t="s">
        <v>1271</v>
      </c>
      <c r="AK2" s="190" t="s">
        <v>1272</v>
      </c>
      <c r="AL2" s="190" t="s">
        <v>1273</v>
      </c>
      <c r="AM2" s="190" t="s">
        <v>1274</v>
      </c>
      <c r="AN2" s="190" t="s">
        <v>1275</v>
      </c>
      <c r="AO2" s="190" t="s">
        <v>1276</v>
      </c>
      <c r="AP2" s="190" t="s">
        <v>1277</v>
      </c>
      <c r="AQ2" s="190" t="s">
        <v>1278</v>
      </c>
      <c r="AR2" s="190" t="s">
        <v>1279</v>
      </c>
      <c r="AS2" s="190" t="s">
        <v>1280</v>
      </c>
      <c r="AT2" s="190" t="s">
        <v>1281</v>
      </c>
      <c r="AU2" s="190" t="s">
        <v>1282</v>
      </c>
      <c r="AV2" s="190" t="s">
        <v>1283</v>
      </c>
      <c r="AW2" s="190" t="s">
        <v>1284</v>
      </c>
      <c r="AX2" s="190" t="s">
        <v>1285</v>
      </c>
      <c r="AY2" s="190" t="s">
        <v>1286</v>
      </c>
      <c r="AZ2" s="190" t="s">
        <v>1287</v>
      </c>
      <c r="BA2" s="190" t="s">
        <v>1288</v>
      </c>
      <c r="BB2" s="190" t="s">
        <v>1289</v>
      </c>
      <c r="BC2" s="190" t="s">
        <v>1290</v>
      </c>
      <c r="BD2" s="190" t="s">
        <v>1291</v>
      </c>
      <c r="BE2" s="190" t="s">
        <v>1292</v>
      </c>
      <c r="BF2" s="190" t="s">
        <v>1293</v>
      </c>
      <c r="BG2" s="190" t="s">
        <v>1294</v>
      </c>
      <c r="BH2" s="190" t="s">
        <v>1295</v>
      </c>
      <c r="BI2" s="190" t="s">
        <v>1296</v>
      </c>
      <c r="BJ2" s="190" t="s">
        <v>139</v>
      </c>
    </row>
    <row r="3" spans="1:62" ht="41.25" customHeight="1">
      <c r="A3" s="191" t="s">
        <v>1297</v>
      </c>
      <c r="B3" s="191">
        <v>298073.8264</v>
      </c>
      <c r="C3" s="191">
        <v>60404.4432</v>
      </c>
      <c r="D3" s="191">
        <v>19103.74</v>
      </c>
      <c r="E3" s="191">
        <v>22218.45</v>
      </c>
      <c r="F3" s="191">
        <v>63.36</v>
      </c>
      <c r="G3" s="191">
        <v>23522.562</v>
      </c>
      <c r="H3" s="191">
        <v>17108.32</v>
      </c>
      <c r="I3" s="191">
        <v>9810.2971</v>
      </c>
      <c r="J3" s="191">
        <v>2044.73</v>
      </c>
      <c r="K3" s="191">
        <v>2716.1397</v>
      </c>
      <c r="L3" s="191">
        <v>14196.516</v>
      </c>
      <c r="M3" s="191">
        <v>10</v>
      </c>
      <c r="N3" s="191">
        <v>1055.72</v>
      </c>
      <c r="O3" s="191">
        <v>6202.3557</v>
      </c>
      <c r="P3" s="191">
        <v>2284.4232</v>
      </c>
      <c r="Q3" s="191">
        <v>471.3</v>
      </c>
      <c r="R3" s="191">
        <v>13.31</v>
      </c>
      <c r="S3" s="191">
        <v>914.8113</v>
      </c>
      <c r="T3" s="191">
        <v>2977.1754</v>
      </c>
      <c r="U3" s="191">
        <v>1390.3756</v>
      </c>
      <c r="V3" s="191">
        <v>8.01</v>
      </c>
      <c r="W3" s="191">
        <v>4012.0634</v>
      </c>
      <c r="X3" s="191">
        <v>5352.4725</v>
      </c>
      <c r="Y3" s="191">
        <v>43.4</v>
      </c>
      <c r="Z3" s="191">
        <v>5727.618699</v>
      </c>
      <c r="AA3" s="191">
        <v>1297.276</v>
      </c>
      <c r="AB3" s="191">
        <v>937.79</v>
      </c>
      <c r="AC3" s="191">
        <v>1632.5935</v>
      </c>
      <c r="AD3" s="191">
        <v>1444.2901</v>
      </c>
      <c r="AE3" s="191">
        <v>2451.7428</v>
      </c>
      <c r="AF3" s="191">
        <v>315</v>
      </c>
      <c r="AG3" s="191">
        <v>97</v>
      </c>
      <c r="AH3" s="191">
        <v>12208.79</v>
      </c>
      <c r="AI3" s="191">
        <v>5919.78</v>
      </c>
      <c r="AJ3" s="191">
        <v>1936.226</v>
      </c>
      <c r="AK3" s="191">
        <v>2925.996</v>
      </c>
      <c r="AL3" s="191">
        <v>3714.39</v>
      </c>
      <c r="AM3" s="191">
        <v>5540.074</v>
      </c>
      <c r="AN3" s="191">
        <v>487.13</v>
      </c>
      <c r="AO3" s="191">
        <v>35236.759201</v>
      </c>
      <c r="AP3" s="191">
        <v>683.54</v>
      </c>
      <c r="AQ3" s="191">
        <v>111.4</v>
      </c>
      <c r="AR3" s="191">
        <v>740.89</v>
      </c>
      <c r="AS3" s="191">
        <v>270.2</v>
      </c>
      <c r="AT3" s="191">
        <v>430</v>
      </c>
      <c r="AU3" s="191">
        <v>45</v>
      </c>
      <c r="AV3" s="191"/>
      <c r="AW3" s="191">
        <v>3882.47</v>
      </c>
      <c r="AX3" s="191">
        <v>1314</v>
      </c>
      <c r="AY3" s="191">
        <v>200</v>
      </c>
      <c r="AZ3" s="191">
        <v>1421.44</v>
      </c>
      <c r="BA3" s="191">
        <v>3000.975</v>
      </c>
      <c r="BB3" s="191">
        <v>3905</v>
      </c>
      <c r="BC3" s="191">
        <v>400</v>
      </c>
      <c r="BD3" s="191">
        <v>950</v>
      </c>
      <c r="BE3" s="191">
        <v>714.84</v>
      </c>
      <c r="BF3" s="191">
        <v>180</v>
      </c>
      <c r="BG3" s="191">
        <v>688.84</v>
      </c>
      <c r="BH3" s="191">
        <v>60</v>
      </c>
      <c r="BI3" s="191">
        <v>177</v>
      </c>
      <c r="BJ3" s="191">
        <v>1101.8</v>
      </c>
    </row>
    <row r="4" spans="1:62" ht="25.5" customHeight="1">
      <c r="A4" s="192" t="s">
        <v>1298</v>
      </c>
      <c r="B4" s="193">
        <v>52006.74</v>
      </c>
      <c r="C4" s="194">
        <v>11345.23</v>
      </c>
      <c r="D4" s="194">
        <v>6239.78</v>
      </c>
      <c r="E4" s="194">
        <v>5122.55</v>
      </c>
      <c r="F4" s="194">
        <v>63.36</v>
      </c>
      <c r="G4" s="194">
        <v>1510.32</v>
      </c>
      <c r="H4" s="194">
        <v>10.3</v>
      </c>
      <c r="I4" s="194">
        <v>6.51</v>
      </c>
      <c r="J4" s="194"/>
      <c r="K4" s="194">
        <v>1.94</v>
      </c>
      <c r="L4" s="194">
        <v>24.76</v>
      </c>
      <c r="M4" s="194"/>
      <c r="N4" s="194">
        <v>22.8</v>
      </c>
      <c r="O4" s="194">
        <v>2090.14</v>
      </c>
      <c r="P4" s="194">
        <v>621.25</v>
      </c>
      <c r="Q4" s="194">
        <v>232.5</v>
      </c>
      <c r="R4" s="194">
        <v>1.5</v>
      </c>
      <c r="S4" s="194">
        <v>118.99</v>
      </c>
      <c r="T4" s="194">
        <v>554.01</v>
      </c>
      <c r="U4" s="194">
        <v>301.02</v>
      </c>
      <c r="V4" s="194"/>
      <c r="W4" s="194">
        <v>1254.5444</v>
      </c>
      <c r="X4" s="194">
        <v>1374.13</v>
      </c>
      <c r="Y4" s="194">
        <v>35.4</v>
      </c>
      <c r="Z4" s="194">
        <v>556.93</v>
      </c>
      <c r="AA4" s="194">
        <v>408</v>
      </c>
      <c r="AB4" s="194">
        <v>477.2</v>
      </c>
      <c r="AC4" s="194">
        <v>488.47</v>
      </c>
      <c r="AD4" s="194">
        <v>572.75</v>
      </c>
      <c r="AE4" s="194">
        <v>175.5</v>
      </c>
      <c r="AF4" s="194"/>
      <c r="AG4" s="194"/>
      <c r="AH4" s="194">
        <v>1438.52</v>
      </c>
      <c r="AI4" s="194">
        <v>2369.22</v>
      </c>
      <c r="AJ4" s="194">
        <v>207.23</v>
      </c>
      <c r="AK4" s="194">
        <v>510.93</v>
      </c>
      <c r="AL4" s="194">
        <v>1208.6</v>
      </c>
      <c r="AM4" s="194">
        <v>1917.42</v>
      </c>
      <c r="AN4" s="194">
        <v>18.2</v>
      </c>
      <c r="AO4" s="194">
        <v>9001.3356</v>
      </c>
      <c r="AP4" s="194"/>
      <c r="AQ4" s="194"/>
      <c r="AR4" s="194">
        <v>96.69</v>
      </c>
      <c r="AS4" s="194">
        <v>28.2</v>
      </c>
      <c r="AT4" s="194">
        <v>100</v>
      </c>
      <c r="AU4" s="194"/>
      <c r="AV4" s="194"/>
      <c r="AW4" s="194">
        <v>113.66</v>
      </c>
      <c r="AX4" s="194">
        <v>64</v>
      </c>
      <c r="AY4" s="194"/>
      <c r="AZ4" s="194">
        <v>525.19</v>
      </c>
      <c r="BA4" s="194">
        <v>5</v>
      </c>
      <c r="BB4" s="194"/>
      <c r="BC4" s="194"/>
      <c r="BD4" s="194">
        <v>120</v>
      </c>
      <c r="BE4" s="194">
        <v>234.86</v>
      </c>
      <c r="BF4" s="194"/>
      <c r="BG4" s="194"/>
      <c r="BH4" s="194"/>
      <c r="BI4" s="194">
        <v>87</v>
      </c>
      <c r="BJ4" s="194">
        <v>350.8</v>
      </c>
    </row>
    <row r="5" spans="1:62" ht="25.5" customHeight="1">
      <c r="A5" s="192" t="s">
        <v>1299</v>
      </c>
      <c r="B5" s="193">
        <v>25</v>
      </c>
      <c r="C5" s="194"/>
      <c r="D5" s="194"/>
      <c r="E5" s="194"/>
      <c r="F5" s="194"/>
      <c r="G5" s="194"/>
      <c r="H5" s="194"/>
      <c r="I5" s="194"/>
      <c r="J5" s="194"/>
      <c r="K5" s="194"/>
      <c r="L5" s="194"/>
      <c r="M5" s="194"/>
      <c r="N5" s="194"/>
      <c r="O5" s="194">
        <v>3.6</v>
      </c>
      <c r="P5" s="194">
        <v>0.4</v>
      </c>
      <c r="Q5" s="194"/>
      <c r="R5" s="194"/>
      <c r="S5" s="194"/>
      <c r="T5" s="194"/>
      <c r="U5" s="194">
        <v>0.2</v>
      </c>
      <c r="V5" s="194"/>
      <c r="W5" s="194"/>
      <c r="X5" s="194">
        <v>2.6</v>
      </c>
      <c r="Y5" s="194"/>
      <c r="Z5" s="194">
        <v>2</v>
      </c>
      <c r="AA5" s="194"/>
      <c r="AB5" s="194">
        <v>2.6</v>
      </c>
      <c r="AC5" s="194">
        <v>2.6</v>
      </c>
      <c r="AD5" s="194">
        <v>2.6</v>
      </c>
      <c r="AE5" s="194"/>
      <c r="AF5" s="194"/>
      <c r="AG5" s="194"/>
      <c r="AH5" s="194"/>
      <c r="AI5" s="194"/>
      <c r="AJ5" s="194"/>
      <c r="AK5" s="194"/>
      <c r="AL5" s="194"/>
      <c r="AM5" s="194">
        <v>4</v>
      </c>
      <c r="AN5" s="194"/>
      <c r="AO5" s="194">
        <v>2.8</v>
      </c>
      <c r="AP5" s="194"/>
      <c r="AQ5" s="194"/>
      <c r="AR5" s="194"/>
      <c r="AS5" s="194"/>
      <c r="AT5" s="194"/>
      <c r="AU5" s="194"/>
      <c r="AV5" s="194"/>
      <c r="AW5" s="194"/>
      <c r="AX5" s="194"/>
      <c r="AY5" s="194"/>
      <c r="AZ5" s="194">
        <v>1.6</v>
      </c>
      <c r="BA5" s="194"/>
      <c r="BB5" s="194"/>
      <c r="BC5" s="194"/>
      <c r="BD5" s="194"/>
      <c r="BE5" s="194"/>
      <c r="BF5" s="194"/>
      <c r="BG5" s="194"/>
      <c r="BH5" s="194"/>
      <c r="BI5" s="194"/>
      <c r="BJ5" s="194"/>
    </row>
    <row r="6" spans="1:62" ht="25.5" customHeight="1">
      <c r="A6" s="192" t="s">
        <v>1300</v>
      </c>
      <c r="B6" s="193">
        <v>1076.95</v>
      </c>
      <c r="C6" s="194">
        <v>110.56</v>
      </c>
      <c r="D6" s="194"/>
      <c r="E6" s="194">
        <v>59.5</v>
      </c>
      <c r="F6" s="194"/>
      <c r="G6" s="194">
        <v>86.8</v>
      </c>
      <c r="H6" s="194"/>
      <c r="I6" s="194"/>
      <c r="J6" s="194"/>
      <c r="K6" s="194"/>
      <c r="L6" s="194"/>
      <c r="M6" s="194"/>
      <c r="N6" s="194"/>
      <c r="O6" s="194">
        <v>9</v>
      </c>
      <c r="P6" s="194">
        <v>3</v>
      </c>
      <c r="Q6" s="194"/>
      <c r="R6" s="194"/>
      <c r="S6" s="194">
        <v>0.5</v>
      </c>
      <c r="T6" s="194">
        <v>1</v>
      </c>
      <c r="U6" s="194">
        <v>0.5</v>
      </c>
      <c r="V6" s="194"/>
      <c r="W6" s="194">
        <v>2</v>
      </c>
      <c r="X6" s="194">
        <v>8.6</v>
      </c>
      <c r="Y6" s="194"/>
      <c r="Z6" s="194">
        <v>11</v>
      </c>
      <c r="AA6" s="194">
        <v>1</v>
      </c>
      <c r="AB6" s="194">
        <v>2</v>
      </c>
      <c r="AC6" s="194">
        <v>1</v>
      </c>
      <c r="AD6" s="194">
        <v>2</v>
      </c>
      <c r="AE6" s="194"/>
      <c r="AF6" s="194"/>
      <c r="AG6" s="194">
        <v>7</v>
      </c>
      <c r="AH6" s="194">
        <v>2</v>
      </c>
      <c r="AI6" s="194"/>
      <c r="AJ6" s="194">
        <v>2.21</v>
      </c>
      <c r="AK6" s="194">
        <v>4.17</v>
      </c>
      <c r="AL6" s="194"/>
      <c r="AM6" s="194">
        <v>6</v>
      </c>
      <c r="AN6" s="194"/>
      <c r="AO6" s="194">
        <v>756</v>
      </c>
      <c r="AP6" s="194"/>
      <c r="AQ6" s="194"/>
      <c r="AR6" s="194"/>
      <c r="AS6" s="194"/>
      <c r="AT6" s="194"/>
      <c r="AU6" s="194"/>
      <c r="AV6" s="194"/>
      <c r="AW6" s="194">
        <v>1.11</v>
      </c>
      <c r="AX6" s="194"/>
      <c r="AY6" s="194"/>
      <c r="AZ6" s="194"/>
      <c r="BA6" s="194"/>
      <c r="BB6" s="194"/>
      <c r="BC6" s="194"/>
      <c r="BD6" s="194"/>
      <c r="BE6" s="194"/>
      <c r="BF6" s="194"/>
      <c r="BG6" s="194"/>
      <c r="BH6" s="194"/>
      <c r="BI6" s="194"/>
      <c r="BJ6" s="194"/>
    </row>
    <row r="7" spans="1:62" ht="25.5" customHeight="1">
      <c r="A7" s="192" t="s">
        <v>1301</v>
      </c>
      <c r="B7" s="193">
        <v>65331.08</v>
      </c>
      <c r="C7" s="194">
        <v>6483.14</v>
      </c>
      <c r="D7" s="194">
        <v>8572.1</v>
      </c>
      <c r="E7" s="194">
        <v>3240.76</v>
      </c>
      <c r="F7" s="194"/>
      <c r="G7" s="194">
        <v>39.68</v>
      </c>
      <c r="H7" s="194"/>
      <c r="I7" s="194"/>
      <c r="J7" s="194"/>
      <c r="K7" s="194"/>
      <c r="L7" s="194"/>
      <c r="M7" s="194"/>
      <c r="N7" s="194"/>
      <c r="O7" s="194">
        <v>1198.84</v>
      </c>
      <c r="P7" s="194">
        <v>551.99</v>
      </c>
      <c r="Q7" s="194">
        <v>43</v>
      </c>
      <c r="R7" s="194"/>
      <c r="S7" s="194">
        <v>195.4</v>
      </c>
      <c r="T7" s="194">
        <v>1037.95</v>
      </c>
      <c r="U7" s="194">
        <v>666.2</v>
      </c>
      <c r="V7" s="194"/>
      <c r="W7" s="194">
        <v>851</v>
      </c>
      <c r="X7" s="194">
        <v>2101.5</v>
      </c>
      <c r="Y7" s="194"/>
      <c r="Z7" s="194">
        <v>2135.8</v>
      </c>
      <c r="AA7" s="194">
        <v>649</v>
      </c>
      <c r="AB7" s="194">
        <v>76.5</v>
      </c>
      <c r="AC7" s="194">
        <v>157.5</v>
      </c>
      <c r="AD7" s="194">
        <v>176.84</v>
      </c>
      <c r="AE7" s="194">
        <v>516</v>
      </c>
      <c r="AF7" s="194">
        <v>300</v>
      </c>
      <c r="AG7" s="194">
        <v>50</v>
      </c>
      <c r="AH7" s="194">
        <v>8549</v>
      </c>
      <c r="AI7" s="194">
        <v>720</v>
      </c>
      <c r="AJ7" s="194">
        <v>620.73</v>
      </c>
      <c r="AK7" s="194">
        <v>417.87</v>
      </c>
      <c r="AL7" s="194">
        <v>1181.3</v>
      </c>
      <c r="AM7" s="194">
        <v>1545.07</v>
      </c>
      <c r="AN7" s="194"/>
      <c r="AO7" s="194">
        <v>15315.07</v>
      </c>
      <c r="AP7" s="194"/>
      <c r="AQ7" s="194"/>
      <c r="AR7" s="194"/>
      <c r="AS7" s="194">
        <v>162</v>
      </c>
      <c r="AT7" s="194"/>
      <c r="AU7" s="194"/>
      <c r="AV7" s="194"/>
      <c r="AW7" s="194">
        <v>64.84</v>
      </c>
      <c r="AX7" s="194">
        <v>950</v>
      </c>
      <c r="AY7" s="194"/>
      <c r="AZ7" s="194">
        <v>510</v>
      </c>
      <c r="BA7" s="194">
        <v>1982</v>
      </c>
      <c r="BB7" s="194">
        <v>2620</v>
      </c>
      <c r="BC7" s="194">
        <v>400</v>
      </c>
      <c r="BD7" s="194">
        <v>830</v>
      </c>
      <c r="BE7" s="194">
        <v>400</v>
      </c>
      <c r="BF7" s="194"/>
      <c r="BG7" s="194"/>
      <c r="BH7" s="194"/>
      <c r="BI7" s="194"/>
      <c r="BJ7" s="194">
        <v>20</v>
      </c>
    </row>
    <row r="8" spans="1:62" ht="25.5" customHeight="1">
      <c r="A8" s="192" t="s">
        <v>1302</v>
      </c>
      <c r="B8" s="193">
        <v>51198.8672</v>
      </c>
      <c r="C8" s="194">
        <v>21024.36</v>
      </c>
      <c r="D8" s="194">
        <v>172.1</v>
      </c>
      <c r="E8" s="194">
        <v>4877.25</v>
      </c>
      <c r="F8" s="194"/>
      <c r="G8" s="194">
        <v>12227.76</v>
      </c>
      <c r="H8" s="194"/>
      <c r="I8" s="194"/>
      <c r="J8" s="194"/>
      <c r="K8" s="194"/>
      <c r="L8" s="194"/>
      <c r="M8" s="194"/>
      <c r="N8" s="194"/>
      <c r="O8" s="194">
        <v>590.0057</v>
      </c>
      <c r="P8" s="194">
        <v>316.6238</v>
      </c>
      <c r="Q8" s="194">
        <v>13</v>
      </c>
      <c r="R8" s="194"/>
      <c r="S8" s="194">
        <v>346.6806</v>
      </c>
      <c r="T8" s="194">
        <v>565.1136</v>
      </c>
      <c r="U8" s="194">
        <v>90.6256</v>
      </c>
      <c r="V8" s="194">
        <v>5</v>
      </c>
      <c r="W8" s="194">
        <v>905.5</v>
      </c>
      <c r="X8" s="194">
        <v>300.7925</v>
      </c>
      <c r="Y8" s="194"/>
      <c r="Z8" s="194">
        <v>816.469</v>
      </c>
      <c r="AA8" s="194">
        <v>5</v>
      </c>
      <c r="AB8" s="194">
        <v>30.8</v>
      </c>
      <c r="AC8" s="194">
        <v>322.4435</v>
      </c>
      <c r="AD8" s="194">
        <v>61.5801</v>
      </c>
      <c r="AE8" s="194">
        <v>576.1428</v>
      </c>
      <c r="AF8" s="194"/>
      <c r="AG8" s="194">
        <v>7</v>
      </c>
      <c r="AH8" s="194">
        <v>806.57</v>
      </c>
      <c r="AI8" s="194">
        <v>760</v>
      </c>
      <c r="AJ8" s="194">
        <v>402.71</v>
      </c>
      <c r="AK8" s="194">
        <v>826.83</v>
      </c>
      <c r="AL8" s="194">
        <v>50</v>
      </c>
      <c r="AM8" s="194">
        <v>110.15</v>
      </c>
      <c r="AN8" s="194">
        <v>1.6</v>
      </c>
      <c r="AO8" s="194">
        <v>3418.54</v>
      </c>
      <c r="AP8" s="194"/>
      <c r="AQ8" s="194"/>
      <c r="AR8" s="194">
        <v>136.45</v>
      </c>
      <c r="AS8" s="194"/>
      <c r="AT8" s="194"/>
      <c r="AU8" s="194"/>
      <c r="AV8" s="194"/>
      <c r="AW8" s="194">
        <v>291.77</v>
      </c>
      <c r="AX8" s="194"/>
      <c r="AY8" s="194"/>
      <c r="AZ8" s="194"/>
      <c r="BA8" s="194"/>
      <c r="BB8" s="194">
        <v>1140</v>
      </c>
      <c r="BC8" s="194"/>
      <c r="BD8" s="194"/>
      <c r="BE8" s="194"/>
      <c r="BF8" s="194"/>
      <c r="BG8" s="194"/>
      <c r="BH8" s="194"/>
      <c r="BI8" s="194"/>
      <c r="BJ8" s="194"/>
    </row>
    <row r="9" spans="1:62" ht="25.5" customHeight="1">
      <c r="A9" s="192" t="s">
        <v>1303</v>
      </c>
      <c r="B9" s="193">
        <v>1104.516</v>
      </c>
      <c r="C9" s="194">
        <v>229.65</v>
      </c>
      <c r="D9" s="194">
        <v>81.29</v>
      </c>
      <c r="E9" s="194">
        <v>78.95</v>
      </c>
      <c r="F9" s="194"/>
      <c r="G9" s="194">
        <v>57.04</v>
      </c>
      <c r="H9" s="194"/>
      <c r="I9" s="194"/>
      <c r="J9" s="194"/>
      <c r="K9" s="194"/>
      <c r="L9" s="194"/>
      <c r="M9" s="194"/>
      <c r="N9" s="194"/>
      <c r="O9" s="194">
        <v>65.65</v>
      </c>
      <c r="P9" s="194">
        <v>39</v>
      </c>
      <c r="Q9" s="194">
        <v>1.5</v>
      </c>
      <c r="R9" s="194">
        <v>0.5</v>
      </c>
      <c r="S9" s="194">
        <v>3.56</v>
      </c>
      <c r="T9" s="194">
        <v>8</v>
      </c>
      <c r="U9" s="194">
        <v>22.55</v>
      </c>
      <c r="V9" s="194"/>
      <c r="W9" s="194">
        <v>0.3</v>
      </c>
      <c r="X9" s="194">
        <v>44</v>
      </c>
      <c r="Y9" s="194"/>
      <c r="Z9" s="194">
        <v>37.3</v>
      </c>
      <c r="AA9" s="194">
        <v>10.076</v>
      </c>
      <c r="AB9" s="194">
        <v>21.5</v>
      </c>
      <c r="AC9" s="194">
        <v>10.5</v>
      </c>
      <c r="AD9" s="194">
        <v>11.5</v>
      </c>
      <c r="AE9" s="194"/>
      <c r="AF9" s="194"/>
      <c r="AG9" s="194"/>
      <c r="AH9" s="194">
        <v>47</v>
      </c>
      <c r="AI9" s="194">
        <v>140.5</v>
      </c>
      <c r="AJ9" s="194">
        <v>3.91</v>
      </c>
      <c r="AK9" s="194">
        <v>12.83</v>
      </c>
      <c r="AL9" s="194">
        <v>16</v>
      </c>
      <c r="AM9" s="194">
        <v>43.98</v>
      </c>
      <c r="AN9" s="194">
        <v>1.5</v>
      </c>
      <c r="AO9" s="194">
        <v>99.83</v>
      </c>
      <c r="AP9" s="194"/>
      <c r="AQ9" s="194"/>
      <c r="AR9" s="194"/>
      <c r="AS9" s="194"/>
      <c r="AT9" s="194"/>
      <c r="AU9" s="194"/>
      <c r="AV9" s="194"/>
      <c r="AW9" s="194">
        <v>9.3</v>
      </c>
      <c r="AX9" s="194"/>
      <c r="AY9" s="194"/>
      <c r="AZ9" s="194">
        <v>6.8</v>
      </c>
      <c r="BA9" s="194"/>
      <c r="BB9" s="194"/>
      <c r="BC9" s="194"/>
      <c r="BD9" s="194"/>
      <c r="BE9" s="194"/>
      <c r="BF9" s="194"/>
      <c r="BG9" s="194"/>
      <c r="BH9" s="194"/>
      <c r="BI9" s="194"/>
      <c r="BJ9" s="194"/>
    </row>
    <row r="10" spans="1:62" ht="25.5" customHeight="1">
      <c r="A10" s="192" t="s">
        <v>1304</v>
      </c>
      <c r="B10" s="193">
        <v>10144.0272</v>
      </c>
      <c r="C10" s="194">
        <v>2691.7172</v>
      </c>
      <c r="D10" s="194">
        <v>296.36</v>
      </c>
      <c r="E10" s="194">
        <v>1072.17</v>
      </c>
      <c r="F10" s="194"/>
      <c r="G10" s="194">
        <v>1192.88</v>
      </c>
      <c r="H10" s="194">
        <v>154.23</v>
      </c>
      <c r="I10" s="194">
        <v>100.51</v>
      </c>
      <c r="J10" s="194"/>
      <c r="K10" s="194">
        <v>30.44</v>
      </c>
      <c r="L10" s="194">
        <v>150.76</v>
      </c>
      <c r="M10" s="194"/>
      <c r="N10" s="194">
        <v>166</v>
      </c>
      <c r="O10" s="194">
        <v>198.73</v>
      </c>
      <c r="P10" s="194">
        <v>122.025</v>
      </c>
      <c r="Q10" s="194">
        <v>46.4</v>
      </c>
      <c r="R10" s="194">
        <v>1.7</v>
      </c>
      <c r="S10" s="194">
        <v>26.34</v>
      </c>
      <c r="T10" s="194">
        <v>153.47</v>
      </c>
      <c r="U10" s="194">
        <v>31.7</v>
      </c>
      <c r="V10" s="194"/>
      <c r="W10" s="194">
        <v>68</v>
      </c>
      <c r="X10" s="194">
        <v>157.38</v>
      </c>
      <c r="Y10" s="194"/>
      <c r="Z10" s="194">
        <v>381.957699</v>
      </c>
      <c r="AA10" s="194">
        <v>25.16</v>
      </c>
      <c r="AB10" s="194">
        <v>47.65</v>
      </c>
      <c r="AC10" s="194">
        <v>94.22</v>
      </c>
      <c r="AD10" s="194">
        <v>110.9</v>
      </c>
      <c r="AE10" s="194">
        <v>41.8</v>
      </c>
      <c r="AF10" s="194"/>
      <c r="AG10" s="194">
        <v>2</v>
      </c>
      <c r="AH10" s="194">
        <v>192.65</v>
      </c>
      <c r="AI10" s="194">
        <v>754.5</v>
      </c>
      <c r="AJ10" s="194">
        <v>72.52</v>
      </c>
      <c r="AK10" s="194">
        <v>124.68</v>
      </c>
      <c r="AL10" s="194">
        <v>148.3</v>
      </c>
      <c r="AM10" s="194">
        <v>140.12</v>
      </c>
      <c r="AN10" s="194">
        <v>157.5</v>
      </c>
      <c r="AO10" s="194">
        <v>605.822301</v>
      </c>
      <c r="AP10" s="194"/>
      <c r="AQ10" s="194"/>
      <c r="AR10" s="194">
        <v>0.83</v>
      </c>
      <c r="AS10" s="194"/>
      <c r="AT10" s="194"/>
      <c r="AU10" s="194"/>
      <c r="AV10" s="194"/>
      <c r="AW10" s="194">
        <v>81.93</v>
      </c>
      <c r="AX10" s="194"/>
      <c r="AY10" s="194"/>
      <c r="AZ10" s="194">
        <v>32.7</v>
      </c>
      <c r="BA10" s="194">
        <v>149.975</v>
      </c>
      <c r="BB10" s="194"/>
      <c r="BC10" s="194"/>
      <c r="BD10" s="194"/>
      <c r="BE10" s="194"/>
      <c r="BF10" s="194">
        <v>180</v>
      </c>
      <c r="BG10" s="194">
        <v>50</v>
      </c>
      <c r="BH10" s="194"/>
      <c r="BI10" s="194"/>
      <c r="BJ10" s="194">
        <v>88</v>
      </c>
    </row>
    <row r="11" spans="1:62" ht="25.5" customHeight="1">
      <c r="A11" s="192" t="s">
        <v>1305</v>
      </c>
      <c r="B11" s="193">
        <v>29815.7771</v>
      </c>
      <c r="C11" s="194">
        <v>1638.51</v>
      </c>
      <c r="D11" s="194">
        <v>624.27</v>
      </c>
      <c r="E11" s="194">
        <v>783.27</v>
      </c>
      <c r="F11" s="194"/>
      <c r="G11" s="194">
        <v>485.83</v>
      </c>
      <c r="H11" s="194">
        <v>16908.89</v>
      </c>
      <c r="I11" s="194"/>
      <c r="J11" s="194"/>
      <c r="K11" s="194">
        <v>1767.5031</v>
      </c>
      <c r="L11" s="194"/>
      <c r="M11" s="194"/>
      <c r="N11" s="194">
        <v>98.8</v>
      </c>
      <c r="O11" s="194">
        <v>257.98</v>
      </c>
      <c r="P11" s="194">
        <v>103.72</v>
      </c>
      <c r="Q11" s="194">
        <v>1.2</v>
      </c>
      <c r="R11" s="194"/>
      <c r="S11" s="194">
        <v>20.8</v>
      </c>
      <c r="T11" s="194">
        <v>73.7</v>
      </c>
      <c r="U11" s="194">
        <v>33.92</v>
      </c>
      <c r="V11" s="194"/>
      <c r="W11" s="194">
        <v>101.22</v>
      </c>
      <c r="X11" s="194">
        <v>102.89</v>
      </c>
      <c r="Y11" s="194">
        <v>4</v>
      </c>
      <c r="Z11" s="194">
        <v>49.2</v>
      </c>
      <c r="AA11" s="194">
        <v>7.84</v>
      </c>
      <c r="AB11" s="194">
        <v>30</v>
      </c>
      <c r="AC11" s="194">
        <v>74.7</v>
      </c>
      <c r="AD11" s="194">
        <v>47.89</v>
      </c>
      <c r="AE11" s="194"/>
      <c r="AF11" s="194"/>
      <c r="AG11" s="194"/>
      <c r="AH11" s="194">
        <v>217</v>
      </c>
      <c r="AI11" s="194">
        <v>54.5</v>
      </c>
      <c r="AJ11" s="194">
        <v>32.79</v>
      </c>
      <c r="AK11" s="194">
        <v>94.46</v>
      </c>
      <c r="AL11" s="194">
        <v>54.7</v>
      </c>
      <c r="AM11" s="194">
        <v>256.304</v>
      </c>
      <c r="AN11" s="194"/>
      <c r="AO11" s="194">
        <v>1042.93</v>
      </c>
      <c r="AP11" s="194">
        <v>683.54</v>
      </c>
      <c r="AQ11" s="194">
        <v>111.4</v>
      </c>
      <c r="AR11" s="194">
        <v>407.18</v>
      </c>
      <c r="AS11" s="194">
        <v>70</v>
      </c>
      <c r="AT11" s="194">
        <v>330</v>
      </c>
      <c r="AU11" s="194">
        <v>40</v>
      </c>
      <c r="AV11" s="194"/>
      <c r="AW11" s="194">
        <v>3136.84</v>
      </c>
      <c r="AX11" s="194"/>
      <c r="AY11" s="194"/>
      <c r="AZ11" s="194">
        <v>8</v>
      </c>
      <c r="BA11" s="194"/>
      <c r="BB11" s="194"/>
      <c r="BC11" s="194"/>
      <c r="BD11" s="194"/>
      <c r="BE11" s="194"/>
      <c r="BF11" s="194"/>
      <c r="BG11" s="194">
        <v>60</v>
      </c>
      <c r="BH11" s="194"/>
      <c r="BI11" s="194"/>
      <c r="BJ11" s="194"/>
    </row>
    <row r="12" spans="1:62" ht="25.5" customHeight="1">
      <c r="A12" s="192" t="s">
        <v>1306</v>
      </c>
      <c r="B12" s="193"/>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row>
    <row r="13" spans="1:62" ht="25.5" customHeight="1">
      <c r="A13" s="192" t="s">
        <v>1307</v>
      </c>
      <c r="B13" s="193">
        <v>22239.5397</v>
      </c>
      <c r="C13" s="194">
        <v>2360.576</v>
      </c>
      <c r="D13" s="194">
        <v>310.27</v>
      </c>
      <c r="E13" s="194">
        <v>985.37</v>
      </c>
      <c r="F13" s="194"/>
      <c r="G13" s="194">
        <v>1584.352</v>
      </c>
      <c r="H13" s="194"/>
      <c r="I13" s="194">
        <v>9680.1571</v>
      </c>
      <c r="J13" s="194">
        <v>2044.73</v>
      </c>
      <c r="K13" s="194">
        <v>916.2566</v>
      </c>
      <c r="L13" s="194"/>
      <c r="M13" s="194"/>
      <c r="N13" s="194">
        <v>435</v>
      </c>
      <c r="O13" s="194">
        <v>148.2</v>
      </c>
      <c r="P13" s="194">
        <v>50.4</v>
      </c>
      <c r="Q13" s="194"/>
      <c r="R13" s="194">
        <v>1</v>
      </c>
      <c r="S13" s="194">
        <v>39.2</v>
      </c>
      <c r="T13" s="194">
        <v>128.3</v>
      </c>
      <c r="U13" s="194">
        <v>30.06</v>
      </c>
      <c r="V13" s="194"/>
      <c r="W13" s="194">
        <v>80.354</v>
      </c>
      <c r="X13" s="194">
        <v>162.7</v>
      </c>
      <c r="Y13" s="194"/>
      <c r="Z13" s="194">
        <v>103.372</v>
      </c>
      <c r="AA13" s="194"/>
      <c r="AB13" s="194">
        <v>27</v>
      </c>
      <c r="AC13" s="194">
        <v>77.5</v>
      </c>
      <c r="AD13" s="194">
        <v>31.8</v>
      </c>
      <c r="AE13" s="194">
        <v>974.3</v>
      </c>
      <c r="AF13" s="194"/>
      <c r="AG13" s="194"/>
      <c r="AH13" s="194">
        <v>213</v>
      </c>
      <c r="AI13" s="194">
        <v>102</v>
      </c>
      <c r="AJ13" s="194">
        <v>51.526</v>
      </c>
      <c r="AK13" s="194">
        <v>78.926</v>
      </c>
      <c r="AL13" s="194">
        <v>88.5</v>
      </c>
      <c r="AM13" s="194">
        <v>118.94</v>
      </c>
      <c r="AN13" s="194">
        <v>4.81</v>
      </c>
      <c r="AO13" s="194">
        <v>897.18</v>
      </c>
      <c r="AP13" s="194"/>
      <c r="AQ13" s="194"/>
      <c r="AR13" s="194"/>
      <c r="AS13" s="194">
        <v>10</v>
      </c>
      <c r="AT13" s="194"/>
      <c r="AU13" s="194"/>
      <c r="AV13" s="194"/>
      <c r="AW13" s="194">
        <v>45.76</v>
      </c>
      <c r="AX13" s="194"/>
      <c r="AY13" s="194"/>
      <c r="AZ13" s="194"/>
      <c r="BA13" s="194">
        <v>440</v>
      </c>
      <c r="BB13" s="194"/>
      <c r="BC13" s="194"/>
      <c r="BD13" s="194"/>
      <c r="BE13" s="194">
        <v>18</v>
      </c>
      <c r="BF13" s="194"/>
      <c r="BG13" s="194"/>
      <c r="BH13" s="194"/>
      <c r="BI13" s="194"/>
      <c r="BJ13" s="194"/>
    </row>
    <row r="14" spans="1:62" ht="25.5" customHeight="1">
      <c r="A14" s="192" t="s">
        <v>1308</v>
      </c>
      <c r="B14" s="193">
        <v>2086.45</v>
      </c>
      <c r="C14" s="194">
        <v>579.98</v>
      </c>
      <c r="D14" s="194">
        <v>203.06</v>
      </c>
      <c r="E14" s="194">
        <v>266.05</v>
      </c>
      <c r="F14" s="194"/>
      <c r="G14" s="194">
        <v>151.28</v>
      </c>
      <c r="H14" s="194"/>
      <c r="I14" s="194"/>
      <c r="J14" s="194"/>
      <c r="K14" s="194"/>
      <c r="L14" s="194"/>
      <c r="M14" s="194"/>
      <c r="N14" s="194"/>
      <c r="O14" s="194">
        <v>78.4</v>
      </c>
      <c r="P14" s="194">
        <v>7.8</v>
      </c>
      <c r="Q14" s="194">
        <v>5.3</v>
      </c>
      <c r="R14" s="194">
        <v>0.4</v>
      </c>
      <c r="S14" s="194">
        <v>1.5</v>
      </c>
      <c r="T14" s="194">
        <v>30</v>
      </c>
      <c r="U14" s="194">
        <v>20.4</v>
      </c>
      <c r="V14" s="194"/>
      <c r="W14" s="194">
        <v>40</v>
      </c>
      <c r="X14" s="194">
        <v>11.6</v>
      </c>
      <c r="Y14" s="194"/>
      <c r="Z14" s="194">
        <v>7</v>
      </c>
      <c r="AA14" s="194">
        <v>2</v>
      </c>
      <c r="AB14" s="194">
        <v>12.5</v>
      </c>
      <c r="AC14" s="194">
        <v>8.1</v>
      </c>
      <c r="AD14" s="194">
        <v>35.5</v>
      </c>
      <c r="AE14" s="194"/>
      <c r="AF14" s="194"/>
      <c r="AG14" s="194"/>
      <c r="AH14" s="194">
        <v>9</v>
      </c>
      <c r="AI14" s="194">
        <v>36</v>
      </c>
      <c r="AJ14" s="194">
        <v>11.6</v>
      </c>
      <c r="AK14" s="194">
        <v>22.65</v>
      </c>
      <c r="AL14" s="194">
        <v>62</v>
      </c>
      <c r="AM14" s="194">
        <v>124.18</v>
      </c>
      <c r="AN14" s="194">
        <v>1</v>
      </c>
      <c r="AO14" s="194">
        <v>99.35</v>
      </c>
      <c r="AP14" s="194"/>
      <c r="AQ14" s="194"/>
      <c r="AR14" s="194"/>
      <c r="AS14" s="194"/>
      <c r="AT14" s="194"/>
      <c r="AU14" s="194"/>
      <c r="AV14" s="194"/>
      <c r="AW14" s="194">
        <v>5.8</v>
      </c>
      <c r="AX14" s="194"/>
      <c r="AY14" s="194">
        <v>200</v>
      </c>
      <c r="AZ14" s="194"/>
      <c r="BA14" s="194">
        <v>54</v>
      </c>
      <c r="BB14" s="194"/>
      <c r="BC14" s="194"/>
      <c r="BD14" s="194"/>
      <c r="BE14" s="194"/>
      <c r="BF14" s="194"/>
      <c r="BG14" s="194"/>
      <c r="BH14" s="194"/>
      <c r="BI14" s="194"/>
      <c r="BJ14" s="194"/>
    </row>
    <row r="15" spans="1:62" ht="25.5" customHeight="1">
      <c r="A15" s="192" t="s">
        <v>1309</v>
      </c>
      <c r="B15" s="193">
        <v>11528.73</v>
      </c>
      <c r="C15" s="194">
        <v>3586.11</v>
      </c>
      <c r="D15" s="194">
        <v>512.45</v>
      </c>
      <c r="E15" s="194">
        <v>1450.02</v>
      </c>
      <c r="F15" s="194"/>
      <c r="G15" s="194">
        <v>2001.45</v>
      </c>
      <c r="H15" s="194"/>
      <c r="I15" s="194"/>
      <c r="J15" s="194"/>
      <c r="K15" s="194"/>
      <c r="L15" s="194"/>
      <c r="M15" s="194"/>
      <c r="N15" s="194">
        <v>1.92</v>
      </c>
      <c r="O15" s="194">
        <v>330.76</v>
      </c>
      <c r="P15" s="194">
        <v>50.79</v>
      </c>
      <c r="Q15" s="194">
        <v>51</v>
      </c>
      <c r="R15" s="194">
        <v>5</v>
      </c>
      <c r="S15" s="194">
        <v>61.7</v>
      </c>
      <c r="T15" s="194">
        <v>107.2</v>
      </c>
      <c r="U15" s="194">
        <v>50.05</v>
      </c>
      <c r="V15" s="194">
        <v>3</v>
      </c>
      <c r="W15" s="194">
        <v>303.44</v>
      </c>
      <c r="X15" s="194">
        <v>86.1</v>
      </c>
      <c r="Y15" s="194"/>
      <c r="Z15" s="194">
        <v>849.4</v>
      </c>
      <c r="AA15" s="194">
        <v>14</v>
      </c>
      <c r="AB15" s="194">
        <v>35.3</v>
      </c>
      <c r="AC15" s="194">
        <v>60.16</v>
      </c>
      <c r="AD15" s="194">
        <v>55.15</v>
      </c>
      <c r="AE15" s="194">
        <v>27</v>
      </c>
      <c r="AF15" s="194"/>
      <c r="AG15" s="194"/>
      <c r="AH15" s="194">
        <v>52.8</v>
      </c>
      <c r="AI15" s="194">
        <v>65.5</v>
      </c>
      <c r="AJ15" s="194">
        <v>324.62</v>
      </c>
      <c r="AK15" s="194">
        <v>284.07</v>
      </c>
      <c r="AL15" s="194">
        <v>116.51</v>
      </c>
      <c r="AM15" s="194">
        <v>202.83</v>
      </c>
      <c r="AN15" s="194">
        <v>290.82</v>
      </c>
      <c r="AO15" s="194">
        <v>360.43</v>
      </c>
      <c r="AP15" s="194"/>
      <c r="AQ15" s="194"/>
      <c r="AR15" s="194">
        <v>17.99</v>
      </c>
      <c r="AS15" s="194"/>
      <c r="AT15" s="194"/>
      <c r="AU15" s="194"/>
      <c r="AV15" s="194"/>
      <c r="AW15" s="194">
        <v>32.06</v>
      </c>
      <c r="AX15" s="194"/>
      <c r="AY15" s="194"/>
      <c r="AZ15" s="194">
        <v>85.1</v>
      </c>
      <c r="BA15" s="194">
        <v>14</v>
      </c>
      <c r="BB15" s="194"/>
      <c r="BC15" s="194"/>
      <c r="BD15" s="194"/>
      <c r="BE15" s="194">
        <v>12</v>
      </c>
      <c r="BF15" s="194"/>
      <c r="BG15" s="194">
        <v>15</v>
      </c>
      <c r="BH15" s="194"/>
      <c r="BI15" s="194"/>
      <c r="BJ15" s="194">
        <v>13</v>
      </c>
    </row>
    <row r="16" spans="1:62" ht="25.5" customHeight="1">
      <c r="A16" s="192" t="s">
        <v>1310</v>
      </c>
      <c r="B16" s="193">
        <v>13013.64</v>
      </c>
      <c r="C16" s="194">
        <v>4161.42</v>
      </c>
      <c r="D16" s="194">
        <v>710.48</v>
      </c>
      <c r="E16" s="194">
        <v>1656.04</v>
      </c>
      <c r="F16" s="194"/>
      <c r="G16" s="194">
        <v>1745.84</v>
      </c>
      <c r="H16" s="194">
        <v>4</v>
      </c>
      <c r="I16" s="194">
        <v>4</v>
      </c>
      <c r="J16" s="194"/>
      <c r="K16" s="194"/>
      <c r="L16" s="194"/>
      <c r="M16" s="194"/>
      <c r="N16" s="194">
        <v>1.2</v>
      </c>
      <c r="O16" s="194">
        <v>301.52</v>
      </c>
      <c r="P16" s="194">
        <v>110</v>
      </c>
      <c r="Q16" s="194">
        <v>12.4</v>
      </c>
      <c r="R16" s="194">
        <v>0.7</v>
      </c>
      <c r="S16" s="194">
        <v>33.86</v>
      </c>
      <c r="T16" s="194">
        <v>100.5</v>
      </c>
      <c r="U16" s="194">
        <v>37.1</v>
      </c>
      <c r="V16" s="194"/>
      <c r="W16" s="194">
        <v>116.68</v>
      </c>
      <c r="X16" s="194">
        <v>406.9</v>
      </c>
      <c r="Y16" s="194"/>
      <c r="Z16" s="194">
        <v>86.09</v>
      </c>
      <c r="AA16" s="194">
        <v>22.5</v>
      </c>
      <c r="AB16" s="194">
        <v>46.59</v>
      </c>
      <c r="AC16" s="194">
        <v>54.79</v>
      </c>
      <c r="AD16" s="194">
        <v>148.9</v>
      </c>
      <c r="AE16" s="194">
        <v>109.5</v>
      </c>
      <c r="AF16" s="194"/>
      <c r="AG16" s="194"/>
      <c r="AH16" s="194">
        <v>280.05</v>
      </c>
      <c r="AI16" s="194">
        <v>58.8</v>
      </c>
      <c r="AJ16" s="194">
        <v>83.24</v>
      </c>
      <c r="AK16" s="194">
        <v>237.7</v>
      </c>
      <c r="AL16" s="194">
        <v>230.7</v>
      </c>
      <c r="AM16" s="194">
        <v>395.59</v>
      </c>
      <c r="AN16" s="194">
        <v>6.2</v>
      </c>
      <c r="AO16" s="194">
        <v>1704.95</v>
      </c>
      <c r="AP16" s="194"/>
      <c r="AQ16" s="194"/>
      <c r="AR16" s="194">
        <v>26.36</v>
      </c>
      <c r="AS16" s="194"/>
      <c r="AT16" s="194"/>
      <c r="AU16" s="194"/>
      <c r="AV16" s="194"/>
      <c r="AW16" s="194">
        <v>41.61</v>
      </c>
      <c r="AX16" s="194"/>
      <c r="AY16" s="194"/>
      <c r="AZ16" s="194">
        <v>32.45</v>
      </c>
      <c r="BA16" s="194">
        <v>20</v>
      </c>
      <c r="BB16" s="194"/>
      <c r="BC16" s="194"/>
      <c r="BD16" s="194"/>
      <c r="BE16" s="194">
        <v>24.98</v>
      </c>
      <c r="BF16" s="194"/>
      <c r="BG16" s="194"/>
      <c r="BH16" s="194"/>
      <c r="BI16" s="194"/>
      <c r="BJ16" s="194"/>
    </row>
    <row r="17" spans="1:62" ht="14.25">
      <c r="A17" s="192" t="s">
        <v>1311</v>
      </c>
      <c r="B17" s="193">
        <v>12627.88</v>
      </c>
      <c r="C17" s="194">
        <v>3982.46</v>
      </c>
      <c r="D17" s="194">
        <v>570.74</v>
      </c>
      <c r="E17" s="194">
        <v>1644.83</v>
      </c>
      <c r="F17" s="194"/>
      <c r="G17" s="194">
        <v>1903.65</v>
      </c>
      <c r="H17" s="194"/>
      <c r="I17" s="194"/>
      <c r="J17" s="194"/>
      <c r="K17" s="194"/>
      <c r="L17" s="194"/>
      <c r="M17" s="194"/>
      <c r="N17" s="194"/>
      <c r="O17" s="194">
        <v>321.5</v>
      </c>
      <c r="P17" s="194">
        <v>77.6</v>
      </c>
      <c r="Q17" s="194">
        <v>14</v>
      </c>
      <c r="R17" s="194">
        <v>2.5</v>
      </c>
      <c r="S17" s="194">
        <v>37</v>
      </c>
      <c r="T17" s="194">
        <v>121.9</v>
      </c>
      <c r="U17" s="194">
        <v>24.5</v>
      </c>
      <c r="V17" s="194"/>
      <c r="W17" s="194">
        <v>132.15</v>
      </c>
      <c r="X17" s="194">
        <v>325</v>
      </c>
      <c r="Y17" s="194"/>
      <c r="Z17" s="194">
        <v>162</v>
      </c>
      <c r="AA17" s="194">
        <v>53</v>
      </c>
      <c r="AB17" s="194">
        <v>49.5</v>
      </c>
      <c r="AC17" s="194">
        <v>66.81</v>
      </c>
      <c r="AD17" s="194">
        <v>45.43</v>
      </c>
      <c r="AE17" s="194">
        <v>10</v>
      </c>
      <c r="AF17" s="194">
        <v>15</v>
      </c>
      <c r="AG17" s="194">
        <v>15</v>
      </c>
      <c r="AH17" s="194">
        <v>79.8</v>
      </c>
      <c r="AI17" s="194">
        <v>230</v>
      </c>
      <c r="AJ17" s="194">
        <v>79.66</v>
      </c>
      <c r="AK17" s="194">
        <v>173.47</v>
      </c>
      <c r="AL17" s="194">
        <v>379.98</v>
      </c>
      <c r="AM17" s="194">
        <v>298.46</v>
      </c>
      <c r="AN17" s="194"/>
      <c r="AO17" s="194">
        <v>685.67</v>
      </c>
      <c r="AP17" s="194"/>
      <c r="AQ17" s="194"/>
      <c r="AR17" s="194">
        <v>49.25</v>
      </c>
      <c r="AS17" s="194"/>
      <c r="AT17" s="194"/>
      <c r="AU17" s="194"/>
      <c r="AV17" s="194"/>
      <c r="AW17" s="194">
        <v>35.68</v>
      </c>
      <c r="AX17" s="194"/>
      <c r="AY17" s="194"/>
      <c r="AZ17" s="194">
        <v>97.5</v>
      </c>
      <c r="BA17" s="194"/>
      <c r="BB17" s="194">
        <v>145</v>
      </c>
      <c r="BC17" s="194"/>
      <c r="BD17" s="194"/>
      <c r="BE17" s="194">
        <v>25</v>
      </c>
      <c r="BF17" s="194"/>
      <c r="BG17" s="194">
        <v>563.84</v>
      </c>
      <c r="BH17" s="194"/>
      <c r="BI17" s="194"/>
      <c r="BJ17" s="194">
        <v>210</v>
      </c>
    </row>
    <row r="18" spans="1:62" ht="14.25">
      <c r="A18" s="192" t="s">
        <v>1312</v>
      </c>
      <c r="B18" s="193">
        <v>2254.0732</v>
      </c>
      <c r="C18" s="194">
        <v>543.6</v>
      </c>
      <c r="D18" s="194">
        <v>265.8</v>
      </c>
      <c r="E18" s="194">
        <v>239.58</v>
      </c>
      <c r="F18" s="194"/>
      <c r="G18" s="194">
        <v>44.64</v>
      </c>
      <c r="H18" s="194"/>
      <c r="I18" s="194"/>
      <c r="J18" s="194"/>
      <c r="K18" s="194"/>
      <c r="L18" s="194"/>
      <c r="M18" s="194"/>
      <c r="N18" s="194"/>
      <c r="O18" s="194">
        <v>52.91</v>
      </c>
      <c r="P18" s="194">
        <v>10.8</v>
      </c>
      <c r="Q18" s="194">
        <v>1</v>
      </c>
      <c r="R18" s="194">
        <v>0.01</v>
      </c>
      <c r="S18" s="194">
        <v>3.23</v>
      </c>
      <c r="T18" s="194">
        <v>14.85</v>
      </c>
      <c r="U18" s="194">
        <v>19.5</v>
      </c>
      <c r="V18" s="194">
        <v>0.01</v>
      </c>
      <c r="W18" s="194">
        <v>3.1</v>
      </c>
      <c r="X18" s="194">
        <v>25.8</v>
      </c>
      <c r="Y18" s="194">
        <v>4</v>
      </c>
      <c r="Z18" s="194">
        <v>84.1</v>
      </c>
      <c r="AA18" s="194">
        <v>94.7</v>
      </c>
      <c r="AB18" s="194">
        <v>8.45</v>
      </c>
      <c r="AC18" s="194">
        <v>7</v>
      </c>
      <c r="AD18" s="194">
        <v>12.8</v>
      </c>
      <c r="AE18" s="194"/>
      <c r="AF18" s="194"/>
      <c r="AG18" s="194"/>
      <c r="AH18" s="194">
        <v>27.8</v>
      </c>
      <c r="AI18" s="194">
        <v>43.4</v>
      </c>
      <c r="AJ18" s="194">
        <v>10.86</v>
      </c>
      <c r="AK18" s="194">
        <v>59.22</v>
      </c>
      <c r="AL18" s="194">
        <v>20.5</v>
      </c>
      <c r="AM18" s="194">
        <v>91.73</v>
      </c>
      <c r="AN18" s="194">
        <v>0.5</v>
      </c>
      <c r="AO18" s="194">
        <v>138.1432</v>
      </c>
      <c r="AP18" s="194"/>
      <c r="AQ18" s="194"/>
      <c r="AR18" s="194"/>
      <c r="AS18" s="194"/>
      <c r="AT18" s="194"/>
      <c r="AU18" s="194"/>
      <c r="AV18" s="194"/>
      <c r="AW18" s="194">
        <v>5.44</v>
      </c>
      <c r="AX18" s="194"/>
      <c r="AY18" s="194"/>
      <c r="AZ18" s="194">
        <v>0.6</v>
      </c>
      <c r="BA18" s="194"/>
      <c r="BB18" s="194"/>
      <c r="BC18" s="194"/>
      <c r="BD18" s="194"/>
      <c r="BE18" s="194"/>
      <c r="BF18" s="194"/>
      <c r="BG18" s="194"/>
      <c r="BH18" s="194"/>
      <c r="BI18" s="194"/>
      <c r="BJ18" s="194">
        <v>420</v>
      </c>
    </row>
    <row r="19" spans="1:62" ht="14.25">
      <c r="A19" s="192" t="s">
        <v>1313</v>
      </c>
      <c r="B19" s="193">
        <v>553.84</v>
      </c>
      <c r="C19" s="194">
        <v>137.22</v>
      </c>
      <c r="D19" s="194">
        <v>79.81</v>
      </c>
      <c r="E19" s="194">
        <v>62.44</v>
      </c>
      <c r="F19" s="194"/>
      <c r="G19" s="194"/>
      <c r="H19" s="194"/>
      <c r="I19" s="194"/>
      <c r="J19" s="194"/>
      <c r="K19" s="194"/>
      <c r="L19" s="194"/>
      <c r="M19" s="194"/>
      <c r="N19" s="194"/>
      <c r="O19" s="194">
        <v>40.5</v>
      </c>
      <c r="P19" s="194">
        <v>10</v>
      </c>
      <c r="Q19" s="194"/>
      <c r="R19" s="194"/>
      <c r="S19" s="194">
        <v>2.18</v>
      </c>
      <c r="T19" s="194">
        <v>6</v>
      </c>
      <c r="U19" s="194">
        <v>2</v>
      </c>
      <c r="V19" s="194"/>
      <c r="W19" s="194"/>
      <c r="X19" s="194">
        <v>11</v>
      </c>
      <c r="Y19" s="194"/>
      <c r="Z19" s="194"/>
      <c r="AA19" s="194"/>
      <c r="AB19" s="194">
        <v>16</v>
      </c>
      <c r="AC19" s="194">
        <v>3.9</v>
      </c>
      <c r="AD19" s="194">
        <v>8.5</v>
      </c>
      <c r="AE19" s="194"/>
      <c r="AF19" s="194"/>
      <c r="AG19" s="194"/>
      <c r="AH19" s="194">
        <v>3.6</v>
      </c>
      <c r="AI19" s="194"/>
      <c r="AJ19" s="194">
        <v>2.02</v>
      </c>
      <c r="AK19" s="194">
        <v>8.96</v>
      </c>
      <c r="AL19" s="194"/>
      <c r="AM19" s="194">
        <v>21.2</v>
      </c>
      <c r="AN19" s="194"/>
      <c r="AO19" s="194">
        <v>36</v>
      </c>
      <c r="AP19" s="194"/>
      <c r="AQ19" s="194"/>
      <c r="AR19" s="194">
        <v>6.14</v>
      </c>
      <c r="AS19" s="194"/>
      <c r="AT19" s="194"/>
      <c r="AU19" s="194">
        <v>5</v>
      </c>
      <c r="AV19" s="194"/>
      <c r="AW19" s="194">
        <v>1.37</v>
      </c>
      <c r="AX19" s="194"/>
      <c r="AY19" s="194"/>
      <c r="AZ19" s="194"/>
      <c r="BA19" s="194"/>
      <c r="BB19" s="194"/>
      <c r="BC19" s="194"/>
      <c r="BD19" s="194"/>
      <c r="BE19" s="194"/>
      <c r="BF19" s="194"/>
      <c r="BG19" s="194"/>
      <c r="BH19" s="194"/>
      <c r="BI19" s="194">
        <v>90</v>
      </c>
      <c r="BJ19" s="194"/>
    </row>
    <row r="20" spans="1:62" ht="14.25">
      <c r="A20" s="192" t="s">
        <v>1314</v>
      </c>
      <c r="B20" s="193">
        <v>380.63</v>
      </c>
      <c r="C20" s="194">
        <v>63.46</v>
      </c>
      <c r="D20" s="194">
        <v>31.28</v>
      </c>
      <c r="E20" s="194">
        <v>36.25</v>
      </c>
      <c r="F20" s="194"/>
      <c r="G20" s="194">
        <v>17.36</v>
      </c>
      <c r="H20" s="194"/>
      <c r="I20" s="194"/>
      <c r="J20" s="194"/>
      <c r="K20" s="194"/>
      <c r="L20" s="194"/>
      <c r="M20" s="194"/>
      <c r="N20" s="194"/>
      <c r="O20" s="194">
        <v>33</v>
      </c>
      <c r="P20" s="194">
        <v>26</v>
      </c>
      <c r="Q20" s="194"/>
      <c r="R20" s="194"/>
      <c r="S20" s="194"/>
      <c r="T20" s="194"/>
      <c r="U20" s="194">
        <v>1.85</v>
      </c>
      <c r="V20" s="194"/>
      <c r="W20" s="194"/>
      <c r="X20" s="194">
        <v>24</v>
      </c>
      <c r="Y20" s="194"/>
      <c r="Z20" s="194"/>
      <c r="AA20" s="194"/>
      <c r="AB20" s="194">
        <v>15.5</v>
      </c>
      <c r="AC20" s="194">
        <v>25</v>
      </c>
      <c r="AD20" s="194">
        <v>1.8</v>
      </c>
      <c r="AE20" s="194"/>
      <c r="AF20" s="194"/>
      <c r="AG20" s="194"/>
      <c r="AH20" s="194">
        <v>7</v>
      </c>
      <c r="AI20" s="194"/>
      <c r="AJ20" s="194">
        <v>1.27</v>
      </c>
      <c r="AK20" s="194">
        <v>1.9</v>
      </c>
      <c r="AL20" s="194">
        <v>5.6</v>
      </c>
      <c r="AM20" s="194">
        <v>11.23</v>
      </c>
      <c r="AN20" s="194"/>
      <c r="AO20" s="194">
        <v>77.5</v>
      </c>
      <c r="AP20" s="194"/>
      <c r="AQ20" s="194"/>
      <c r="AR20" s="194"/>
      <c r="AS20" s="194"/>
      <c r="AT20" s="194"/>
      <c r="AU20" s="194"/>
      <c r="AV20" s="194"/>
      <c r="AW20" s="194">
        <v>0.63</v>
      </c>
      <c r="AX20" s="194"/>
      <c r="AY20" s="194"/>
      <c r="AZ20" s="194"/>
      <c r="BA20" s="194"/>
      <c r="BB20" s="194"/>
      <c r="BC20" s="194"/>
      <c r="BD20" s="194"/>
      <c r="BE20" s="194"/>
      <c r="BF20" s="194"/>
      <c r="BG20" s="194"/>
      <c r="BH20" s="194"/>
      <c r="BI20" s="194"/>
      <c r="BJ20" s="194"/>
    </row>
    <row r="21" spans="1:62" ht="14.25">
      <c r="A21" s="192" t="s">
        <v>1315</v>
      </c>
      <c r="B21" s="193"/>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row>
    <row r="22" spans="1:62" ht="14.25">
      <c r="A22" s="192" t="s">
        <v>1316</v>
      </c>
      <c r="B22" s="193">
        <v>4136.42</v>
      </c>
      <c r="C22" s="194">
        <v>971.84</v>
      </c>
      <c r="D22" s="194">
        <v>264.1</v>
      </c>
      <c r="E22" s="194">
        <v>417.06</v>
      </c>
      <c r="F22" s="194"/>
      <c r="G22" s="194">
        <v>295.12</v>
      </c>
      <c r="H22" s="194">
        <v>30.9</v>
      </c>
      <c r="I22" s="194">
        <v>19.12</v>
      </c>
      <c r="J22" s="194"/>
      <c r="K22" s="194"/>
      <c r="L22" s="194"/>
      <c r="M22" s="194"/>
      <c r="N22" s="194"/>
      <c r="O22" s="194">
        <v>131</v>
      </c>
      <c r="P22" s="194">
        <v>141.01</v>
      </c>
      <c r="Q22" s="194">
        <v>30</v>
      </c>
      <c r="R22" s="194"/>
      <c r="S22" s="194">
        <v>4</v>
      </c>
      <c r="T22" s="194">
        <v>5</v>
      </c>
      <c r="U22" s="194">
        <v>42</v>
      </c>
      <c r="V22" s="194"/>
      <c r="W22" s="194">
        <v>117.01</v>
      </c>
      <c r="X22" s="194">
        <v>114.2</v>
      </c>
      <c r="Y22" s="194"/>
      <c r="Z22" s="194">
        <v>184</v>
      </c>
      <c r="AA22" s="194"/>
      <c r="AB22" s="194">
        <v>28</v>
      </c>
      <c r="AC22" s="194">
        <v>20.5</v>
      </c>
      <c r="AD22" s="194">
        <v>70.5</v>
      </c>
      <c r="AE22" s="194"/>
      <c r="AF22" s="194"/>
      <c r="AG22" s="194"/>
      <c r="AH22" s="194">
        <v>46</v>
      </c>
      <c r="AI22" s="194">
        <v>354.66</v>
      </c>
      <c r="AJ22" s="194">
        <v>19.43</v>
      </c>
      <c r="AK22" s="194">
        <v>40.56</v>
      </c>
      <c r="AL22" s="194">
        <v>59</v>
      </c>
      <c r="AM22" s="194">
        <v>194.76</v>
      </c>
      <c r="AN22" s="194">
        <v>5</v>
      </c>
      <c r="AO22" s="194">
        <v>501.93</v>
      </c>
      <c r="AP22" s="194"/>
      <c r="AQ22" s="194"/>
      <c r="AR22" s="194"/>
      <c r="AS22" s="194"/>
      <c r="AT22" s="194"/>
      <c r="AU22" s="194"/>
      <c r="AV22" s="194"/>
      <c r="AW22" s="194">
        <v>9.72</v>
      </c>
      <c r="AX22" s="194"/>
      <c r="AY22" s="194"/>
      <c r="AZ22" s="194">
        <v>20</v>
      </c>
      <c r="BA22" s="194"/>
      <c r="BB22" s="194"/>
      <c r="BC22" s="194"/>
      <c r="BD22" s="194"/>
      <c r="BE22" s="194"/>
      <c r="BF22" s="194"/>
      <c r="BG22" s="194"/>
      <c r="BH22" s="194"/>
      <c r="BI22" s="194"/>
      <c r="BJ22" s="194"/>
    </row>
    <row r="23" spans="1:62" ht="14.25">
      <c r="A23" s="192" t="s">
        <v>1317</v>
      </c>
      <c r="B23" s="193">
        <v>14020.996</v>
      </c>
      <c r="C23" s="194"/>
      <c r="D23" s="194"/>
      <c r="E23" s="194"/>
      <c r="F23" s="194"/>
      <c r="G23" s="194"/>
      <c r="H23" s="194"/>
      <c r="I23" s="194"/>
      <c r="J23" s="194"/>
      <c r="K23" s="194"/>
      <c r="L23" s="194">
        <v>14020.996</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row>
    <row r="24" spans="1:62" ht="14.25">
      <c r="A24" s="192" t="s">
        <v>1318</v>
      </c>
      <c r="B24" s="193">
        <v>261.95</v>
      </c>
      <c r="C24" s="194">
        <v>80.87</v>
      </c>
      <c r="D24" s="194"/>
      <c r="E24" s="194">
        <v>30.6</v>
      </c>
      <c r="F24" s="194"/>
      <c r="G24" s="194">
        <v>44.64</v>
      </c>
      <c r="H24" s="194"/>
      <c r="I24" s="194"/>
      <c r="J24" s="194"/>
      <c r="K24" s="194"/>
      <c r="L24" s="194"/>
      <c r="M24" s="194"/>
      <c r="N24" s="194"/>
      <c r="O24" s="194">
        <v>13.5</v>
      </c>
      <c r="P24" s="194"/>
      <c r="Q24" s="194"/>
      <c r="R24" s="194"/>
      <c r="S24" s="194">
        <v>3.5</v>
      </c>
      <c r="T24" s="194">
        <v>5.5</v>
      </c>
      <c r="U24" s="194"/>
      <c r="V24" s="194"/>
      <c r="W24" s="194"/>
      <c r="X24" s="194">
        <v>6</v>
      </c>
      <c r="Y24" s="194"/>
      <c r="Z24" s="194">
        <v>5</v>
      </c>
      <c r="AA24" s="194"/>
      <c r="AB24" s="194">
        <v>0.2</v>
      </c>
      <c r="AC24" s="194">
        <v>3.1</v>
      </c>
      <c r="AD24" s="194">
        <v>2</v>
      </c>
      <c r="AE24" s="194">
        <v>9.5</v>
      </c>
      <c r="AF24" s="194"/>
      <c r="AG24" s="194">
        <v>1</v>
      </c>
      <c r="AH24" s="194"/>
      <c r="AI24" s="194">
        <v>4.5</v>
      </c>
      <c r="AJ24" s="194">
        <v>1.62</v>
      </c>
      <c r="AK24" s="194">
        <v>5.42</v>
      </c>
      <c r="AL24" s="194"/>
      <c r="AM24" s="194">
        <v>3.7</v>
      </c>
      <c r="AN24" s="194"/>
      <c r="AO24" s="194">
        <v>40.49</v>
      </c>
      <c r="AP24" s="194"/>
      <c r="AQ24" s="194"/>
      <c r="AR24" s="194"/>
      <c r="AS24" s="194"/>
      <c r="AT24" s="194"/>
      <c r="AU24" s="194"/>
      <c r="AV24" s="194"/>
      <c r="AW24" s="194">
        <v>0.81</v>
      </c>
      <c r="AX24" s="194"/>
      <c r="AY24" s="194"/>
      <c r="AZ24" s="194"/>
      <c r="BA24" s="194"/>
      <c r="BB24" s="194"/>
      <c r="BC24" s="194"/>
      <c r="BD24" s="194"/>
      <c r="BE24" s="194"/>
      <c r="BF24" s="194"/>
      <c r="BG24" s="194"/>
      <c r="BH24" s="194"/>
      <c r="BI24" s="194"/>
      <c r="BJ24" s="194"/>
    </row>
    <row r="25" spans="1:62" ht="14.25">
      <c r="A25" s="192" t="s">
        <v>1319</v>
      </c>
      <c r="B25" s="193"/>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row>
    <row r="26" spans="1:62" ht="14.25">
      <c r="A26" s="192" t="s">
        <v>1320</v>
      </c>
      <c r="B26" s="193">
        <v>4266.72</v>
      </c>
      <c r="C26" s="194">
        <v>413.74</v>
      </c>
      <c r="D26" s="194">
        <v>169.85</v>
      </c>
      <c r="E26" s="194">
        <v>195.76</v>
      </c>
      <c r="F26" s="194"/>
      <c r="G26" s="194">
        <v>133.92</v>
      </c>
      <c r="H26" s="194"/>
      <c r="I26" s="194"/>
      <c r="J26" s="194"/>
      <c r="K26" s="194"/>
      <c r="L26" s="194"/>
      <c r="M26" s="194">
        <v>10</v>
      </c>
      <c r="N26" s="194">
        <v>330</v>
      </c>
      <c r="O26" s="194">
        <v>337.12</v>
      </c>
      <c r="P26" s="194">
        <v>42.0144</v>
      </c>
      <c r="Q26" s="194">
        <v>20</v>
      </c>
      <c r="R26" s="194"/>
      <c r="S26" s="194">
        <v>16.3707</v>
      </c>
      <c r="T26" s="194">
        <v>64.6818</v>
      </c>
      <c r="U26" s="194">
        <v>16.2</v>
      </c>
      <c r="V26" s="194"/>
      <c r="W26" s="194">
        <v>36.765</v>
      </c>
      <c r="X26" s="194">
        <v>87.28</v>
      </c>
      <c r="Y26" s="194"/>
      <c r="Z26" s="194">
        <v>256</v>
      </c>
      <c r="AA26" s="194">
        <v>5</v>
      </c>
      <c r="AB26" s="194">
        <v>10.5</v>
      </c>
      <c r="AC26" s="194">
        <v>154.3</v>
      </c>
      <c r="AD26" s="194">
        <v>45.85</v>
      </c>
      <c r="AE26" s="194">
        <v>12</v>
      </c>
      <c r="AF26" s="194"/>
      <c r="AG26" s="194">
        <v>15</v>
      </c>
      <c r="AH26" s="194">
        <v>237</v>
      </c>
      <c r="AI26" s="194">
        <v>226.2</v>
      </c>
      <c r="AJ26" s="194">
        <v>8.28</v>
      </c>
      <c r="AK26" s="194">
        <v>21.35</v>
      </c>
      <c r="AL26" s="194">
        <v>92.7</v>
      </c>
      <c r="AM26" s="194">
        <v>54.41</v>
      </c>
      <c r="AN26" s="194"/>
      <c r="AO26" s="194">
        <v>452.7881</v>
      </c>
      <c r="AP26" s="194"/>
      <c r="AQ26" s="194"/>
      <c r="AR26" s="194"/>
      <c r="AS26" s="194"/>
      <c r="AT26" s="194"/>
      <c r="AU26" s="194"/>
      <c r="AV26" s="194"/>
      <c r="AW26" s="194">
        <v>4.14</v>
      </c>
      <c r="AX26" s="194">
        <v>300</v>
      </c>
      <c r="AY26" s="194"/>
      <c r="AZ26" s="194">
        <v>101.5</v>
      </c>
      <c r="BA26" s="194">
        <v>336</v>
      </c>
      <c r="BB26" s="194"/>
      <c r="BC26" s="194"/>
      <c r="BD26" s="194"/>
      <c r="BE26" s="194"/>
      <c r="BF26" s="194"/>
      <c r="BG26" s="194"/>
      <c r="BH26" s="194">
        <v>60</v>
      </c>
      <c r="BI26" s="194"/>
      <c r="BJ26" s="194"/>
    </row>
    <row r="27" spans="1:62" ht="14.25">
      <c r="A27" s="192" t="s">
        <v>1321</v>
      </c>
      <c r="B27" s="193"/>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row>
    <row r="28" spans="1:62" ht="14.25">
      <c r="A28" s="192" t="s">
        <v>1322</v>
      </c>
      <c r="B28" s="193"/>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row>
    <row r="29" spans="1:62" ht="14.25">
      <c r="A29" s="192" t="s">
        <v>1323</v>
      </c>
      <c r="B29" s="193"/>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row>
    <row r="30" spans="1:62" ht="14.25">
      <c r="A30" s="192" t="s">
        <v>1324</v>
      </c>
      <c r="B30" s="193"/>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row>
    <row r="31" spans="1:62" ht="14.25">
      <c r="A31" s="192" t="s">
        <v>1325</v>
      </c>
      <c r="B31" s="193"/>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row>
    <row r="32" spans="1:62" ht="14.25">
      <c r="A32" s="192" t="s">
        <v>1326</v>
      </c>
      <c r="B32" s="19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row>
    <row r="33" spans="1:62" ht="14.25">
      <c r="A33" s="192" t="s">
        <v>1327</v>
      </c>
      <c r="B33" s="193"/>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row>
  </sheetData>
  <sheetProtection/>
  <mergeCells count="1">
    <mergeCell ref="A1:BJ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0"/>
  </sheetPr>
  <dimension ref="A1:D30"/>
  <sheetViews>
    <sheetView showZeros="0" zoomScaleSheetLayoutView="100" workbookViewId="0" topLeftCell="A1">
      <selection activeCell="A1" sqref="A1"/>
    </sheetView>
  </sheetViews>
  <sheetFormatPr defaultColWidth="9.00390625" defaultRowHeight="14.25"/>
  <cols>
    <col min="1" max="1" width="31.625" style="2" customWidth="1"/>
    <col min="2" max="2" width="24.875" style="2" customWidth="1"/>
    <col min="3" max="5" width="17.00390625" style="2" customWidth="1"/>
    <col min="6" max="16384" width="9.00390625" style="2" customWidth="1"/>
  </cols>
  <sheetData>
    <row r="1" spans="1:3" s="178" customFormat="1" ht="18.75" customHeight="1">
      <c r="A1" s="179" t="s">
        <v>1328</v>
      </c>
      <c r="B1" s="180"/>
      <c r="C1" s="181"/>
    </row>
    <row r="2" spans="1:4" ht="27" customHeight="1">
      <c r="A2" s="158" t="s">
        <v>1329</v>
      </c>
      <c r="B2" s="158"/>
      <c r="C2" s="159"/>
      <c r="D2" s="159"/>
    </row>
    <row r="3" spans="1:4" ht="15.75" customHeight="1">
      <c r="A3" s="160"/>
      <c r="B3" s="160"/>
      <c r="C3" s="160"/>
      <c r="D3" s="160"/>
    </row>
    <row r="4" spans="1:2" ht="19.5" customHeight="1">
      <c r="A4" s="182"/>
      <c r="B4" s="183" t="s">
        <v>34</v>
      </c>
    </row>
    <row r="5" spans="1:2" ht="24.75" customHeight="1">
      <c r="A5" s="163" t="s">
        <v>1229</v>
      </c>
      <c r="B5" s="164" t="s">
        <v>1330</v>
      </c>
    </row>
    <row r="6" spans="1:2" s="41" customFormat="1" ht="24.75" customHeight="1">
      <c r="A6" s="184" t="s">
        <v>1331</v>
      </c>
      <c r="B6" s="173"/>
    </row>
    <row r="7" spans="1:2" s="41" customFormat="1" ht="24.75" customHeight="1">
      <c r="A7" s="171" t="s">
        <v>1332</v>
      </c>
      <c r="B7" s="173"/>
    </row>
    <row r="8" spans="1:2" s="41" customFormat="1" ht="24.75" customHeight="1">
      <c r="A8" s="171" t="s">
        <v>1333</v>
      </c>
      <c r="B8" s="185">
        <v>1600000</v>
      </c>
    </row>
    <row r="9" spans="1:2" s="41" customFormat="1" ht="24.75" customHeight="1">
      <c r="A9" s="186" t="s">
        <v>1334</v>
      </c>
      <c r="B9" s="185"/>
    </row>
    <row r="10" spans="1:2" s="41" customFormat="1" ht="24.75" customHeight="1">
      <c r="A10" s="184" t="s">
        <v>1335</v>
      </c>
      <c r="B10" s="185">
        <v>60000</v>
      </c>
    </row>
    <row r="11" spans="1:2" s="41" customFormat="1" ht="24.75" customHeight="1">
      <c r="A11" s="171" t="s">
        <v>1336</v>
      </c>
      <c r="B11" s="185">
        <v>7000</v>
      </c>
    </row>
    <row r="12" spans="1:2" s="41" customFormat="1" ht="24.75" customHeight="1">
      <c r="A12" s="171" t="s">
        <v>1337</v>
      </c>
      <c r="B12" s="185"/>
    </row>
    <row r="13" spans="1:2" s="41" customFormat="1" ht="24.75" customHeight="1">
      <c r="A13" s="171"/>
      <c r="B13" s="166"/>
    </row>
    <row r="14" spans="1:2" s="41" customFormat="1" ht="24.75" customHeight="1">
      <c r="A14" s="171"/>
      <c r="B14" s="166"/>
    </row>
    <row r="15" spans="1:2" s="41" customFormat="1" ht="24.75" customHeight="1">
      <c r="A15" s="184"/>
      <c r="B15" s="166"/>
    </row>
    <row r="16" spans="1:2" s="41" customFormat="1" ht="24.75" customHeight="1">
      <c r="A16" s="171"/>
      <c r="B16" s="166"/>
    </row>
    <row r="17" spans="1:2" s="41" customFormat="1" ht="24.75" customHeight="1">
      <c r="A17" s="171"/>
      <c r="B17" s="166"/>
    </row>
    <row r="18" spans="1:2" s="41" customFormat="1" ht="24.75" customHeight="1">
      <c r="A18" s="171"/>
      <c r="B18" s="166"/>
    </row>
    <row r="19" spans="1:2" s="41" customFormat="1" ht="24.75" customHeight="1">
      <c r="A19" s="171"/>
      <c r="B19" s="166"/>
    </row>
    <row r="20" spans="1:2" s="41" customFormat="1" ht="24.75" customHeight="1">
      <c r="A20" s="171" t="s">
        <v>1338</v>
      </c>
      <c r="B20" s="166">
        <f>SUM(B6:B18)</f>
        <v>1667000</v>
      </c>
    </row>
    <row r="21" spans="1:2" s="41" customFormat="1" ht="24.75" customHeight="1">
      <c r="A21" s="172"/>
      <c r="B21" s="172"/>
    </row>
    <row r="22" spans="1:2" s="41" customFormat="1" ht="24.75" customHeight="1">
      <c r="A22" s="171" t="s">
        <v>38</v>
      </c>
      <c r="B22" s="171">
        <v>40000</v>
      </c>
    </row>
    <row r="23" spans="1:2" s="41" customFormat="1" ht="24.75" customHeight="1">
      <c r="A23" s="171" t="s">
        <v>50</v>
      </c>
      <c r="B23" s="171"/>
    </row>
    <row r="24" spans="1:2" s="41" customFormat="1" ht="24.75" customHeight="1">
      <c r="A24" s="172" t="s">
        <v>1339</v>
      </c>
      <c r="B24" s="172"/>
    </row>
    <row r="25" spans="1:2" s="41" customFormat="1" ht="24.75" customHeight="1">
      <c r="A25" s="171" t="s">
        <v>1340</v>
      </c>
      <c r="B25" s="187">
        <v>192543</v>
      </c>
    </row>
    <row r="26" spans="1:2" s="41" customFormat="1" ht="24.75" customHeight="1">
      <c r="A26" s="176" t="s">
        <v>1341</v>
      </c>
      <c r="B26" s="177">
        <f>B20+B22++B23+B24+B25</f>
        <v>1899543</v>
      </c>
    </row>
    <row r="27" spans="1:2" s="41" customFormat="1" ht="24.75" customHeight="1">
      <c r="A27" s="2"/>
      <c r="B27" s="2"/>
    </row>
    <row r="28" spans="1:2" s="41" customFormat="1" ht="24.75" customHeight="1">
      <c r="A28" s="2"/>
      <c r="B28" s="2"/>
    </row>
    <row r="29" spans="1:2" s="41" customFormat="1" ht="23.25" customHeight="1">
      <c r="A29" s="2"/>
      <c r="B29" s="2"/>
    </row>
    <row r="30" spans="1:2" s="41" customFormat="1" ht="24.75" customHeight="1">
      <c r="A30" s="2"/>
      <c r="B30" s="2"/>
    </row>
    <row r="31" ht="24.75" customHeight="1"/>
    <row r="32" ht="24.75" customHeight="1"/>
    <row r="33" ht="24.75" customHeight="1"/>
    <row r="34" ht="24.75" customHeight="1"/>
    <row r="35" ht="24.75" customHeight="1"/>
    <row r="36" ht="24.75" customHeight="1"/>
  </sheetData>
  <sheetProtection/>
  <mergeCells count="1">
    <mergeCell ref="A2:B2"/>
  </mergeCells>
  <printOptions horizontalCentered="1"/>
  <pageMargins left="0.59" right="0.47" top="0.37" bottom="0.72" header="0.67" footer="0.47"/>
  <pageSetup firstPageNumber="44" useFirstPageNumber="1" orientation="portrait" paperSize="9"/>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sheetPr>
    <tabColor theme="0"/>
  </sheetPr>
  <dimension ref="A1:D36"/>
  <sheetViews>
    <sheetView showZeros="0" zoomScaleSheetLayoutView="100" workbookViewId="0" topLeftCell="A1">
      <selection activeCell="A1" sqref="A1"/>
    </sheetView>
  </sheetViews>
  <sheetFormatPr defaultColWidth="9.00390625" defaultRowHeight="14.25"/>
  <cols>
    <col min="1" max="1" width="44.25390625" style="2" customWidth="1"/>
    <col min="2" max="2" width="19.875" style="2" customWidth="1"/>
    <col min="3" max="4" width="9.00390625" style="2" customWidth="1"/>
    <col min="5" max="5" width="9.375" style="2" customWidth="1"/>
    <col min="6" max="16384" width="9.00390625" style="2" customWidth="1"/>
  </cols>
  <sheetData>
    <row r="1" spans="1:3" s="132" customFormat="1" ht="18.75" customHeight="1">
      <c r="A1" s="134" t="s">
        <v>1342</v>
      </c>
      <c r="B1" s="135"/>
      <c r="C1" s="136"/>
    </row>
    <row r="2" spans="1:4" ht="27" customHeight="1">
      <c r="A2" s="158" t="s">
        <v>1343</v>
      </c>
      <c r="B2" s="158"/>
      <c r="C2" s="159"/>
      <c r="D2" s="159"/>
    </row>
    <row r="3" spans="1:4" ht="15.75" customHeight="1">
      <c r="A3" s="160"/>
      <c r="B3" s="160"/>
      <c r="C3" s="160"/>
      <c r="D3" s="160"/>
    </row>
    <row r="4" spans="1:2" ht="19.5" customHeight="1">
      <c r="A4" s="161"/>
      <c r="B4" s="162" t="s">
        <v>34</v>
      </c>
    </row>
    <row r="5" spans="1:2" ht="24.75" customHeight="1">
      <c r="A5" s="163" t="s">
        <v>1229</v>
      </c>
      <c r="B5" s="164" t="s">
        <v>1330</v>
      </c>
    </row>
    <row r="6" spans="1:2" s="41" customFormat="1" ht="24.75" customHeight="1">
      <c r="A6" s="165" t="s">
        <v>1344</v>
      </c>
      <c r="B6" s="166">
        <v>280</v>
      </c>
    </row>
    <row r="7" spans="1:2" s="41" customFormat="1" ht="24.75" customHeight="1">
      <c r="A7" s="165" t="s">
        <v>1345</v>
      </c>
      <c r="B7" s="166">
        <v>26000</v>
      </c>
    </row>
    <row r="8" spans="1:2" s="41" customFormat="1" ht="24.75" customHeight="1">
      <c r="A8" s="165" t="s">
        <v>1346</v>
      </c>
      <c r="B8" s="166">
        <v>1200000</v>
      </c>
    </row>
    <row r="9" spans="1:2" s="41" customFormat="1" ht="24.75" customHeight="1">
      <c r="A9" s="167" t="s">
        <v>1347</v>
      </c>
      <c r="B9" s="166">
        <v>1125200</v>
      </c>
    </row>
    <row r="10" spans="1:2" s="41" customFormat="1" ht="24.75" customHeight="1">
      <c r="A10" s="168" t="s">
        <v>1348</v>
      </c>
      <c r="B10" s="166">
        <v>292565</v>
      </c>
    </row>
    <row r="11" spans="1:2" s="41" customFormat="1" ht="24.75" customHeight="1">
      <c r="A11" s="168" t="s">
        <v>1349</v>
      </c>
      <c r="B11" s="166">
        <v>188360</v>
      </c>
    </row>
    <row r="12" spans="1:2" s="41" customFormat="1" ht="24.75" customHeight="1">
      <c r="A12" s="168" t="s">
        <v>1350</v>
      </c>
      <c r="B12" s="166">
        <v>89946</v>
      </c>
    </row>
    <row r="13" spans="1:2" s="41" customFormat="1" ht="24.75" customHeight="1">
      <c r="A13" s="168" t="s">
        <v>1351</v>
      </c>
      <c r="B13" s="166">
        <v>554329</v>
      </c>
    </row>
    <row r="14" spans="1:2" s="41" customFormat="1" ht="24.75" customHeight="1">
      <c r="A14" s="169" t="s">
        <v>1352</v>
      </c>
      <c r="B14" s="166">
        <v>4600</v>
      </c>
    </row>
    <row r="15" spans="1:2" s="41" customFormat="1" ht="24.75" customHeight="1">
      <c r="A15" s="170" t="s">
        <v>1353</v>
      </c>
      <c r="B15" s="166">
        <v>3200</v>
      </c>
    </row>
    <row r="16" spans="1:2" s="41" customFormat="1" ht="24.75" customHeight="1">
      <c r="A16" s="171" t="s">
        <v>1354</v>
      </c>
      <c r="B16" s="166">
        <v>60000</v>
      </c>
    </row>
    <row r="17" spans="1:2" s="41" customFormat="1" ht="24.75" customHeight="1">
      <c r="A17" s="168" t="s">
        <v>1355</v>
      </c>
      <c r="B17" s="166">
        <v>60000</v>
      </c>
    </row>
    <row r="18" spans="1:2" s="41" customFormat="1" ht="24.75" customHeight="1">
      <c r="A18" s="171" t="s">
        <v>1356</v>
      </c>
      <c r="B18" s="166">
        <v>7000</v>
      </c>
    </row>
    <row r="19" spans="1:2" s="41" customFormat="1" ht="24.75" customHeight="1">
      <c r="A19" s="18" t="s">
        <v>1357</v>
      </c>
      <c r="B19" s="166">
        <v>7000</v>
      </c>
    </row>
    <row r="20" spans="1:2" s="41" customFormat="1" ht="24.75" customHeight="1">
      <c r="A20" s="165" t="s">
        <v>1358</v>
      </c>
      <c r="B20" s="166"/>
    </row>
    <row r="21" spans="1:2" s="41" customFormat="1" ht="24.75" customHeight="1">
      <c r="A21" s="165" t="s">
        <v>1359</v>
      </c>
      <c r="B21" s="166"/>
    </row>
    <row r="22" spans="1:2" s="41" customFormat="1" ht="24.75" customHeight="1">
      <c r="A22" s="165" t="s">
        <v>1360</v>
      </c>
      <c r="B22" s="172"/>
    </row>
    <row r="23" spans="1:2" s="41" customFormat="1" ht="24.75" customHeight="1">
      <c r="A23" s="165" t="s">
        <v>1361</v>
      </c>
      <c r="B23" s="173">
        <v>116000</v>
      </c>
    </row>
    <row r="24" spans="1:2" s="41" customFormat="1" ht="24.75" customHeight="1">
      <c r="A24" s="165" t="s">
        <v>1362</v>
      </c>
      <c r="B24" s="173">
        <v>200000</v>
      </c>
    </row>
    <row r="25" spans="1:2" s="41" customFormat="1" ht="24.75" customHeight="1">
      <c r="A25" s="171"/>
      <c r="B25" s="166"/>
    </row>
    <row r="26" spans="1:2" s="41" customFormat="1" ht="24.75" customHeight="1">
      <c r="A26" s="171" t="s">
        <v>1363</v>
      </c>
      <c r="B26" s="166">
        <f>SUM(B6:B8,B20:B24)</f>
        <v>1542280</v>
      </c>
    </row>
    <row r="27" spans="1:2" s="41" customFormat="1" ht="24.75" customHeight="1">
      <c r="A27" s="172" t="s">
        <v>1364</v>
      </c>
      <c r="B27" s="172"/>
    </row>
    <row r="28" spans="1:2" s="41" customFormat="1" ht="24.75" customHeight="1">
      <c r="A28" s="171" t="s">
        <v>1365</v>
      </c>
      <c r="B28" s="172"/>
    </row>
    <row r="29" spans="1:2" s="41" customFormat="1" ht="24.75" customHeight="1">
      <c r="A29" s="172" t="s">
        <v>59</v>
      </c>
      <c r="B29" s="174">
        <v>250000</v>
      </c>
    </row>
    <row r="30" spans="1:2" s="41" customFormat="1" ht="24.75" customHeight="1">
      <c r="A30" s="171" t="s">
        <v>1366</v>
      </c>
      <c r="B30" s="171"/>
    </row>
    <row r="31" spans="1:2" s="41" customFormat="1" ht="24.75" customHeight="1">
      <c r="A31" s="171" t="s">
        <v>1367</v>
      </c>
      <c r="B31" s="175">
        <v>107263</v>
      </c>
    </row>
    <row r="32" spans="1:2" s="41" customFormat="1" ht="24.75" customHeight="1">
      <c r="A32" s="176" t="s">
        <v>1368</v>
      </c>
      <c r="B32" s="177">
        <f>SUM(B26:B31)</f>
        <v>1899543</v>
      </c>
    </row>
    <row r="33" spans="1:2" s="41" customFormat="1" ht="24.75" customHeight="1">
      <c r="A33" s="2"/>
      <c r="B33" s="2"/>
    </row>
    <row r="34" spans="1:2" s="41" customFormat="1" ht="24.75" customHeight="1">
      <c r="A34" s="2"/>
      <c r="B34" s="2"/>
    </row>
    <row r="35" spans="1:2" s="41" customFormat="1" ht="23.25" customHeight="1">
      <c r="A35" s="2"/>
      <c r="B35" s="2"/>
    </row>
    <row r="36" spans="1:2" s="41" customFormat="1" ht="24.75" customHeight="1">
      <c r="A36" s="2"/>
      <c r="B36" s="2"/>
    </row>
    <row r="37" ht="24.75" customHeight="1"/>
    <row r="38" ht="24.75" customHeight="1"/>
    <row r="39" ht="24.75" customHeight="1"/>
    <row r="40" ht="24.75" customHeight="1"/>
    <row r="41" ht="24.75" customHeight="1"/>
    <row r="42" ht="24.75" customHeight="1"/>
  </sheetData>
  <sheetProtection/>
  <mergeCells count="1">
    <mergeCell ref="A2:B2"/>
  </mergeCells>
  <printOptions horizontalCentered="1"/>
  <pageMargins left="0.59" right="0.47" top="0.37" bottom="0.72" header="0.67" footer="0.47"/>
  <pageSetup firstPageNumber="44" useFirstPageNumber="1" orientation="portrait" paperSize="9"/>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theme="0"/>
  </sheetPr>
  <dimension ref="A1:D24"/>
  <sheetViews>
    <sheetView showZeros="0" zoomScaleSheetLayoutView="100" workbookViewId="0" topLeftCell="A1">
      <selection activeCell="A1" sqref="A1"/>
    </sheetView>
  </sheetViews>
  <sheetFormatPr defaultColWidth="28.375" defaultRowHeight="14.25"/>
  <cols>
    <col min="1" max="1" width="42.125" style="50" customWidth="1"/>
    <col min="2" max="2" width="27.75390625" style="50" customWidth="1"/>
    <col min="3" max="3" width="9.00390625" style="50" customWidth="1"/>
    <col min="4" max="4" width="23.625" style="50" customWidth="1"/>
    <col min="5" max="5" width="9.375" style="50" customWidth="1"/>
    <col min="6" max="32" width="9.00390625" style="50" customWidth="1"/>
    <col min="33" max="224" width="28.375" style="50" customWidth="1"/>
    <col min="225" max="252" width="9.00390625" style="50" customWidth="1"/>
    <col min="253" max="253" width="27.50390625" style="50" customWidth="1"/>
    <col min="254" max="254" width="6.75390625" style="50" customWidth="1"/>
    <col min="255" max="255" width="7.125" style="50" customWidth="1"/>
    <col min="256" max="256" width="28.375" style="50" customWidth="1"/>
  </cols>
  <sheetData>
    <row r="1" spans="1:3" s="132" customFormat="1" ht="18.75" customHeight="1">
      <c r="A1" s="134" t="s">
        <v>1369</v>
      </c>
      <c r="B1" s="135"/>
      <c r="C1" s="136"/>
    </row>
    <row r="2" spans="1:4" ht="27" customHeight="1">
      <c r="A2" s="137" t="s">
        <v>1370</v>
      </c>
      <c r="B2" s="137"/>
      <c r="C2" s="138"/>
      <c r="D2" s="138"/>
    </row>
    <row r="3" spans="1:2" ht="19.5" customHeight="1">
      <c r="A3" s="152"/>
      <c r="B3" s="140" t="s">
        <v>34</v>
      </c>
    </row>
    <row r="4" spans="1:2" ht="24.75" customHeight="1">
      <c r="A4" s="153" t="s">
        <v>64</v>
      </c>
      <c r="B4" s="141" t="s">
        <v>1330</v>
      </c>
    </row>
    <row r="5" spans="1:2" ht="24.75" customHeight="1">
      <c r="A5" s="154"/>
      <c r="B5" s="142"/>
    </row>
    <row r="6" spans="1:2" s="133" customFormat="1" ht="24.75" customHeight="1">
      <c r="A6" s="155" t="s">
        <v>1331</v>
      </c>
      <c r="B6" s="144"/>
    </row>
    <row r="7" spans="1:2" s="133" customFormat="1" ht="24.75" customHeight="1">
      <c r="A7" s="148" t="s">
        <v>1332</v>
      </c>
      <c r="B7" s="144"/>
    </row>
    <row r="8" spans="1:2" s="133" customFormat="1" ht="24.75" customHeight="1">
      <c r="A8" s="148" t="s">
        <v>1333</v>
      </c>
      <c r="B8" s="144">
        <v>650000</v>
      </c>
    </row>
    <row r="9" spans="1:2" s="133" customFormat="1" ht="24.75" customHeight="1">
      <c r="A9" s="156" t="s">
        <v>1334</v>
      </c>
      <c r="B9" s="144"/>
    </row>
    <row r="10" spans="1:2" s="133" customFormat="1" ht="24.75" customHeight="1">
      <c r="A10" s="155" t="s">
        <v>1335</v>
      </c>
      <c r="B10" s="144">
        <v>16000</v>
      </c>
    </row>
    <row r="11" spans="1:2" s="133" customFormat="1" ht="24.75" customHeight="1">
      <c r="A11" s="148" t="s">
        <v>1336</v>
      </c>
      <c r="B11" s="144">
        <v>5400</v>
      </c>
    </row>
    <row r="12" spans="1:2" s="133" customFormat="1" ht="24.75" customHeight="1">
      <c r="A12" s="148" t="s">
        <v>1337</v>
      </c>
      <c r="B12" s="144">
        <v>3260</v>
      </c>
    </row>
    <row r="13" spans="1:2" s="133" customFormat="1" ht="24.75" customHeight="1">
      <c r="A13" s="148"/>
      <c r="B13" s="144"/>
    </row>
    <row r="14" spans="1:2" s="133" customFormat="1" ht="24.75" customHeight="1">
      <c r="A14" s="148" t="s">
        <v>1338</v>
      </c>
      <c r="B14" s="144">
        <f>SUM(B6:B13)</f>
        <v>674660</v>
      </c>
    </row>
    <row r="15" spans="1:2" s="133" customFormat="1" ht="24.75" customHeight="1">
      <c r="A15" s="146"/>
      <c r="B15" s="146"/>
    </row>
    <row r="16" spans="1:2" s="133" customFormat="1" ht="24.75" customHeight="1">
      <c r="A16" s="148" t="s">
        <v>38</v>
      </c>
      <c r="B16" s="146"/>
    </row>
    <row r="17" spans="1:2" s="133" customFormat="1" ht="24.75" customHeight="1">
      <c r="A17" s="148" t="s">
        <v>50</v>
      </c>
      <c r="B17" s="146"/>
    </row>
    <row r="18" spans="1:2" s="133" customFormat="1" ht="24.75" customHeight="1">
      <c r="A18" s="146" t="s">
        <v>1339</v>
      </c>
      <c r="B18" s="148"/>
    </row>
    <row r="19" spans="1:2" s="133" customFormat="1" ht="24.75" customHeight="1">
      <c r="A19" s="148" t="s">
        <v>1340</v>
      </c>
      <c r="B19" s="148">
        <v>11805</v>
      </c>
    </row>
    <row r="20" spans="1:2" s="133" customFormat="1" ht="24.75" customHeight="1">
      <c r="A20" s="150" t="s">
        <v>1341</v>
      </c>
      <c r="B20" s="157">
        <f>B14+B16++B17+B18+B19</f>
        <v>686465</v>
      </c>
    </row>
    <row r="21" spans="1:2" s="133" customFormat="1" ht="24.75" customHeight="1">
      <c r="A21" s="50"/>
      <c r="B21" s="50"/>
    </row>
    <row r="22" spans="1:2" s="133" customFormat="1" ht="24.75" customHeight="1">
      <c r="A22" s="50"/>
      <c r="B22" s="50"/>
    </row>
    <row r="23" spans="1:2" s="133" customFormat="1" ht="23.25" customHeight="1">
      <c r="A23" s="50"/>
      <c r="B23" s="50"/>
    </row>
    <row r="24" spans="1:2" s="133" customFormat="1" ht="24.75" customHeight="1">
      <c r="A24" s="50"/>
      <c r="B24" s="50"/>
    </row>
    <row r="25" ht="24.75" customHeight="1"/>
    <row r="26" ht="24.75" customHeight="1"/>
    <row r="27" ht="24.75" customHeight="1"/>
    <row r="28" ht="24.75" customHeight="1"/>
    <row r="29" ht="24.75" customHeight="1"/>
    <row r="30" ht="24.75" customHeight="1"/>
  </sheetData>
  <sheetProtection/>
  <mergeCells count="3">
    <mergeCell ref="A2:B2"/>
    <mergeCell ref="A4:A5"/>
    <mergeCell ref="B4:B5"/>
  </mergeCells>
  <printOptions horizontalCentered="1"/>
  <pageMargins left="0.59" right="0.47" top="0.37" bottom="0.72" header="0.67" footer="0.47"/>
  <pageSetup firstPageNumber="44" useFirstPageNumber="1" orientation="portrait" paperSize="9"/>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theme="0"/>
  </sheetPr>
  <dimension ref="A1:D35"/>
  <sheetViews>
    <sheetView showZeros="0" zoomScaleSheetLayoutView="100" workbookViewId="0" topLeftCell="A1">
      <selection activeCell="A1" sqref="A1"/>
    </sheetView>
  </sheetViews>
  <sheetFormatPr defaultColWidth="28.375" defaultRowHeight="14.25"/>
  <cols>
    <col min="1" max="1" width="49.25390625" style="50" customWidth="1"/>
    <col min="2" max="2" width="24.375" style="50" customWidth="1"/>
    <col min="3" max="4" width="9.00390625" style="50" hidden="1" customWidth="1"/>
    <col min="5" max="5" width="9.375" style="50" customWidth="1"/>
    <col min="6" max="32" width="9.00390625" style="50" customWidth="1"/>
    <col min="33" max="224" width="28.375" style="50" customWidth="1"/>
    <col min="225" max="252" width="9.00390625" style="50" customWidth="1"/>
    <col min="253" max="253" width="27.50390625" style="50" customWidth="1"/>
    <col min="254" max="254" width="6.75390625" style="50" customWidth="1"/>
    <col min="255" max="255" width="7.125" style="50" customWidth="1"/>
    <col min="256" max="256" width="28.375" style="50" customWidth="1"/>
  </cols>
  <sheetData>
    <row r="1" spans="1:3" s="132" customFormat="1" ht="18.75" customHeight="1">
      <c r="A1" s="134" t="s">
        <v>1371</v>
      </c>
      <c r="B1" s="135"/>
      <c r="C1" s="136"/>
    </row>
    <row r="2" spans="1:4" ht="27" customHeight="1">
      <c r="A2" s="137" t="s">
        <v>1372</v>
      </c>
      <c r="B2" s="137"/>
      <c r="C2" s="138"/>
      <c r="D2" s="138"/>
    </row>
    <row r="3" spans="1:2" ht="19.5" customHeight="1">
      <c r="A3" s="139"/>
      <c r="B3" s="140" t="s">
        <v>34</v>
      </c>
    </row>
    <row r="4" spans="1:2" ht="24.75" customHeight="1">
      <c r="A4" s="141" t="s">
        <v>64</v>
      </c>
      <c r="B4" s="141" t="s">
        <v>1330</v>
      </c>
    </row>
    <row r="5" spans="1:2" ht="24.75" customHeight="1">
      <c r="A5" s="142"/>
      <c r="B5" s="142"/>
    </row>
    <row r="6" spans="1:2" s="133" customFormat="1" ht="24.75" customHeight="1">
      <c r="A6" s="143" t="s">
        <v>1344</v>
      </c>
      <c r="B6" s="144"/>
    </row>
    <row r="7" spans="1:2" s="133" customFormat="1" ht="24.75" customHeight="1">
      <c r="A7" s="143" t="s">
        <v>1345</v>
      </c>
      <c r="B7" s="144"/>
    </row>
    <row r="8" spans="1:2" s="133" customFormat="1" ht="24.75" customHeight="1">
      <c r="A8" s="143" t="s">
        <v>1346</v>
      </c>
      <c r="B8" s="144">
        <f>B9+B13+B14+B15+B17</f>
        <v>365637</v>
      </c>
    </row>
    <row r="9" spans="1:2" s="133" customFormat="1" ht="24.75" customHeight="1">
      <c r="A9" s="145" t="s">
        <v>1347</v>
      </c>
      <c r="B9" s="144">
        <v>344237</v>
      </c>
    </row>
    <row r="10" spans="1:2" s="133" customFormat="1" ht="24.75" customHeight="1">
      <c r="A10" s="18" t="s">
        <v>1348</v>
      </c>
      <c r="B10" s="144">
        <v>69965</v>
      </c>
    </row>
    <row r="11" spans="1:2" s="133" customFormat="1" ht="24.75" customHeight="1">
      <c r="A11" s="18" t="s">
        <v>1349</v>
      </c>
      <c r="B11" s="144">
        <v>110076</v>
      </c>
    </row>
    <row r="12" spans="1:2" s="133" customFormat="1" ht="24.75" customHeight="1">
      <c r="A12" s="18" t="s">
        <v>1351</v>
      </c>
      <c r="B12" s="144">
        <v>164196</v>
      </c>
    </row>
    <row r="13" spans="1:2" s="133" customFormat="1" ht="24.75" customHeight="1">
      <c r="A13" s="145" t="s">
        <v>1352</v>
      </c>
      <c r="B13" s="144"/>
    </row>
    <row r="14" spans="1:2" s="133" customFormat="1" ht="24.75" customHeight="1">
      <c r="A14" s="143" t="s">
        <v>1353</v>
      </c>
      <c r="B14" s="144"/>
    </row>
    <row r="15" spans="1:2" s="133" customFormat="1" ht="24.75" customHeight="1">
      <c r="A15" s="143" t="s">
        <v>1354</v>
      </c>
      <c r="B15" s="144">
        <v>16000</v>
      </c>
    </row>
    <row r="16" spans="1:2" s="133" customFormat="1" ht="24.75" customHeight="1">
      <c r="A16" s="18" t="s">
        <v>1355</v>
      </c>
      <c r="B16" s="144">
        <v>16000</v>
      </c>
    </row>
    <row r="17" spans="1:2" s="133" customFormat="1" ht="24.75" customHeight="1">
      <c r="A17" s="143" t="s">
        <v>1356</v>
      </c>
      <c r="B17" s="144">
        <v>5400</v>
      </c>
    </row>
    <row r="18" spans="1:2" s="133" customFormat="1" ht="24.75" customHeight="1">
      <c r="A18" s="18" t="s">
        <v>1357</v>
      </c>
      <c r="B18" s="144">
        <v>5400</v>
      </c>
    </row>
    <row r="19" spans="1:2" s="133" customFormat="1" ht="24.75" customHeight="1">
      <c r="A19" s="143" t="s">
        <v>1358</v>
      </c>
      <c r="B19" s="144"/>
    </row>
    <row r="20" spans="1:2" s="133" customFormat="1" ht="24.75" customHeight="1">
      <c r="A20" s="143" t="s">
        <v>1359</v>
      </c>
      <c r="B20" s="144"/>
    </row>
    <row r="21" spans="1:2" s="133" customFormat="1" ht="24.75" customHeight="1">
      <c r="A21" s="143" t="s">
        <v>1360</v>
      </c>
      <c r="B21" s="146"/>
    </row>
    <row r="22" spans="1:2" s="133" customFormat="1" ht="24.75" customHeight="1">
      <c r="A22" s="143" t="s">
        <v>1361</v>
      </c>
      <c r="B22" s="144">
        <v>76000</v>
      </c>
    </row>
    <row r="23" spans="1:2" s="133" customFormat="1" ht="24.75" customHeight="1">
      <c r="A23" s="143" t="s">
        <v>1362</v>
      </c>
      <c r="B23" s="144">
        <v>33260</v>
      </c>
    </row>
    <row r="24" spans="1:2" s="133" customFormat="1" ht="24.75" customHeight="1">
      <c r="A24" s="147"/>
      <c r="B24" s="144"/>
    </row>
    <row r="25" spans="1:2" s="133" customFormat="1" ht="24.75" customHeight="1">
      <c r="A25" s="148" t="s">
        <v>1363</v>
      </c>
      <c r="B25" s="144">
        <f>SUM(B6:B8,B19:B23)</f>
        <v>474897</v>
      </c>
    </row>
    <row r="26" spans="1:2" s="133" customFormat="1" ht="24.75" customHeight="1">
      <c r="A26" s="146" t="s">
        <v>1364</v>
      </c>
      <c r="B26" s="146"/>
    </row>
    <row r="27" spans="1:2" s="133" customFormat="1" ht="24.75" customHeight="1">
      <c r="A27" s="148" t="s">
        <v>1365</v>
      </c>
      <c r="B27" s="146">
        <v>20000</v>
      </c>
    </row>
    <row r="28" spans="1:2" s="133" customFormat="1" ht="24.75" customHeight="1">
      <c r="A28" s="146" t="s">
        <v>59</v>
      </c>
      <c r="B28" s="146">
        <v>180000</v>
      </c>
    </row>
    <row r="29" spans="1:2" s="133" customFormat="1" ht="24.75" customHeight="1">
      <c r="A29" s="148" t="s">
        <v>1366</v>
      </c>
      <c r="B29" s="148"/>
    </row>
    <row r="30" spans="1:2" s="133" customFormat="1" ht="24.75" customHeight="1">
      <c r="A30" s="148" t="s">
        <v>1367</v>
      </c>
      <c r="B30" s="149">
        <v>11568</v>
      </c>
    </row>
    <row r="31" spans="1:2" s="133" customFormat="1" ht="24.75" customHeight="1">
      <c r="A31" s="150" t="s">
        <v>1368</v>
      </c>
      <c r="B31" s="151">
        <f>B25++B26+B27+B28+B29+B30</f>
        <v>686465</v>
      </c>
    </row>
    <row r="32" spans="1:2" s="133" customFormat="1" ht="24.75" customHeight="1">
      <c r="A32" s="50"/>
      <c r="B32" s="50"/>
    </row>
    <row r="33" spans="1:2" s="133" customFormat="1" ht="24.75" customHeight="1">
      <c r="A33" s="50"/>
      <c r="B33" s="50"/>
    </row>
    <row r="34" spans="1:2" s="133" customFormat="1" ht="23.25" customHeight="1">
      <c r="A34" s="50"/>
      <c r="B34" s="50"/>
    </row>
    <row r="35" spans="1:2" s="133" customFormat="1" ht="24.75" customHeight="1">
      <c r="A35" s="50"/>
      <c r="B35" s="50"/>
    </row>
    <row r="36" ht="24.75" customHeight="1"/>
    <row r="37" ht="24.75" customHeight="1"/>
    <row r="38" ht="24.75" customHeight="1"/>
    <row r="39" ht="24.75" customHeight="1"/>
    <row r="40" ht="24.75" customHeight="1"/>
    <row r="41" ht="24.75" customHeight="1"/>
  </sheetData>
  <sheetProtection/>
  <mergeCells count="3">
    <mergeCell ref="A2:B2"/>
    <mergeCell ref="A4:A5"/>
    <mergeCell ref="B4:B5"/>
  </mergeCells>
  <printOptions horizontalCentered="1"/>
  <pageMargins left="0.59" right="0.47" top="0.37" bottom="0.72" header="0.67" footer="0.47"/>
  <pageSetup firstPageNumber="44" useFirstPageNumber="1" orientation="portrait" paperSize="9"/>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theme="0"/>
  </sheetPr>
  <dimension ref="A1:B18"/>
  <sheetViews>
    <sheetView zoomScaleSheetLayoutView="100" workbookViewId="0" topLeftCell="A1">
      <selection activeCell="C12" sqref="C12"/>
    </sheetView>
  </sheetViews>
  <sheetFormatPr defaultColWidth="25.625" defaultRowHeight="14.25"/>
  <cols>
    <col min="1" max="1" width="27.375" style="50" customWidth="1"/>
    <col min="2" max="2" width="32.00390625" style="50" customWidth="1"/>
    <col min="3" max="32" width="9.00390625" style="50" customWidth="1"/>
    <col min="33" max="224" width="25.625" style="50" customWidth="1"/>
    <col min="225" max="253" width="9.00390625" style="50" customWidth="1"/>
    <col min="254" max="16384" width="25.625" style="50" customWidth="1"/>
  </cols>
  <sheetData>
    <row r="1" ht="14.25">
      <c r="A1" s="124" t="s">
        <v>1373</v>
      </c>
    </row>
    <row r="2" spans="1:2" ht="18.75">
      <c r="A2" s="125" t="s">
        <v>1374</v>
      </c>
      <c r="B2" s="125"/>
    </row>
    <row r="3" ht="30" customHeight="1">
      <c r="B3" s="126" t="s">
        <v>34</v>
      </c>
    </row>
    <row r="4" spans="1:2" ht="30" customHeight="1">
      <c r="A4" s="127" t="s">
        <v>1375</v>
      </c>
      <c r="B4" s="127" t="s">
        <v>145</v>
      </c>
    </row>
    <row r="5" spans="1:2" ht="30" customHeight="1">
      <c r="A5" s="128" t="s">
        <v>1213</v>
      </c>
      <c r="B5" s="129">
        <v>1632.4</v>
      </c>
    </row>
    <row r="6" spans="1:2" ht="30" customHeight="1">
      <c r="A6" s="128" t="s">
        <v>1214</v>
      </c>
      <c r="B6" s="129">
        <v>5310.2</v>
      </c>
    </row>
    <row r="7" spans="1:2" ht="30" customHeight="1">
      <c r="A7" s="128" t="s">
        <v>1215</v>
      </c>
      <c r="B7" s="129">
        <v>2413.6</v>
      </c>
    </row>
    <row r="8" spans="1:2" ht="30" customHeight="1">
      <c r="A8" s="128" t="s">
        <v>1216</v>
      </c>
      <c r="B8" s="129">
        <v>7247.1</v>
      </c>
    </row>
    <row r="9" spans="1:2" ht="30" customHeight="1">
      <c r="A9" s="128" t="s">
        <v>1217</v>
      </c>
      <c r="B9" s="129">
        <v>127.4</v>
      </c>
    </row>
    <row r="10" spans="1:2" ht="30" customHeight="1">
      <c r="A10" s="128" t="s">
        <v>1218</v>
      </c>
      <c r="B10" s="129">
        <v>111.3</v>
      </c>
    </row>
    <row r="11" spans="1:2" ht="30" customHeight="1">
      <c r="A11" s="128" t="s">
        <v>1219</v>
      </c>
      <c r="B11" s="129">
        <v>98</v>
      </c>
    </row>
    <row r="12" spans="1:2" ht="30" customHeight="1">
      <c r="A12" s="128" t="s">
        <v>1221</v>
      </c>
      <c r="B12" s="129">
        <v>48.3</v>
      </c>
    </row>
    <row r="13" spans="1:2" ht="30" customHeight="1">
      <c r="A13" s="128" t="s">
        <v>1225</v>
      </c>
      <c r="B13" s="129">
        <v>46.2</v>
      </c>
    </row>
    <row r="14" spans="1:2" ht="30" customHeight="1">
      <c r="A14" s="130" t="s">
        <v>1224</v>
      </c>
      <c r="B14" s="129">
        <v>46.9</v>
      </c>
    </row>
    <row r="15" spans="1:2" ht="30" customHeight="1">
      <c r="A15" s="128" t="s">
        <v>1220</v>
      </c>
      <c r="B15" s="129">
        <v>37.8</v>
      </c>
    </row>
    <row r="16" spans="1:2" ht="30" customHeight="1">
      <c r="A16" s="128" t="s">
        <v>1222</v>
      </c>
      <c r="B16" s="129">
        <v>32.9</v>
      </c>
    </row>
    <row r="17" spans="1:2" ht="30" customHeight="1">
      <c r="A17" s="128" t="s">
        <v>1223</v>
      </c>
      <c r="B17" s="129">
        <v>97.3</v>
      </c>
    </row>
    <row r="18" spans="1:2" ht="30" customHeight="1">
      <c r="A18" s="127" t="s">
        <v>1297</v>
      </c>
      <c r="B18" s="131">
        <f>SUM(B5:B17)</f>
        <v>17249.400000000005</v>
      </c>
    </row>
  </sheetData>
  <sheetProtection/>
  <mergeCells count="1">
    <mergeCell ref="A2:B2"/>
  </mergeCells>
  <printOptions/>
  <pageMargins left="0.984027777777778" right="0.75" top="1" bottom="1" header="0.511111111111111" footer="0.511111111111111"/>
  <pageSetup orientation="portrait" paperSize="9"/>
</worksheet>
</file>

<file path=xl/worksheets/sheet16.xml><?xml version="1.0" encoding="utf-8"?>
<worksheet xmlns="http://schemas.openxmlformats.org/spreadsheetml/2006/main" xmlns:r="http://schemas.openxmlformats.org/officeDocument/2006/relationships">
  <sheetPr>
    <tabColor theme="0"/>
  </sheetPr>
  <dimension ref="A1:C27"/>
  <sheetViews>
    <sheetView zoomScaleSheetLayoutView="100" workbookViewId="0" topLeftCell="A1">
      <selection activeCell="A1" sqref="A1"/>
    </sheetView>
  </sheetViews>
  <sheetFormatPr defaultColWidth="9.00390625" defaultRowHeight="14.25"/>
  <cols>
    <col min="1" max="1" width="54.125" style="90" customWidth="1"/>
    <col min="2" max="2" width="21.50390625" style="90" customWidth="1"/>
    <col min="3" max="16384" width="9.00390625" style="90" customWidth="1"/>
  </cols>
  <sheetData>
    <row r="1" ht="14.25">
      <c r="A1" s="111" t="s">
        <v>1376</v>
      </c>
    </row>
    <row r="2" spans="1:2" ht="30.75" customHeight="1">
      <c r="A2" s="112" t="s">
        <v>1377</v>
      </c>
      <c r="B2" s="112"/>
    </row>
    <row r="3" spans="1:2" ht="18.75" customHeight="1">
      <c r="A3" s="113"/>
      <c r="B3" s="114" t="s">
        <v>34</v>
      </c>
    </row>
    <row r="4" spans="1:2" s="109" customFormat="1" ht="24.75" customHeight="1">
      <c r="A4" s="115" t="s">
        <v>1378</v>
      </c>
      <c r="B4" s="115" t="s">
        <v>1330</v>
      </c>
    </row>
    <row r="5" spans="1:3" s="109" customFormat="1" ht="24.75" customHeight="1">
      <c r="A5" s="116" t="s">
        <v>1226</v>
      </c>
      <c r="B5" s="117">
        <f>B6+B10+B16+B21</f>
        <v>17248.561442517694</v>
      </c>
      <c r="C5" s="118"/>
    </row>
    <row r="6" spans="1:2" s="110" customFormat="1" ht="24.75" customHeight="1">
      <c r="A6" s="119" t="s">
        <v>123</v>
      </c>
      <c r="B6" s="120">
        <v>43.25667579993498</v>
      </c>
    </row>
    <row r="7" spans="1:2" s="110" customFormat="1" ht="24.75" customHeight="1">
      <c r="A7" s="119" t="s">
        <v>1379</v>
      </c>
      <c r="B7" s="120">
        <v>43.25667579993498</v>
      </c>
    </row>
    <row r="8" spans="1:2" s="110" customFormat="1" ht="24.75" customHeight="1">
      <c r="A8" s="119" t="s">
        <v>1380</v>
      </c>
      <c r="B8" s="121">
        <v>5.607346862954534</v>
      </c>
    </row>
    <row r="9" spans="1:2" ht="24.75" customHeight="1">
      <c r="A9" s="119" t="s">
        <v>1381</v>
      </c>
      <c r="B9" s="122">
        <v>37</v>
      </c>
    </row>
    <row r="10" spans="1:2" s="110" customFormat="1" ht="24.75" customHeight="1">
      <c r="A10" s="119" t="s">
        <v>124</v>
      </c>
      <c r="B10" s="120">
        <f>B11+B14</f>
        <v>222.75508729413485</v>
      </c>
    </row>
    <row r="11" spans="1:2" s="110" customFormat="1" ht="24.75" customHeight="1">
      <c r="A11" s="119" t="s">
        <v>1382</v>
      </c>
      <c r="B11" s="120">
        <f>SUM(B12:B13)</f>
        <v>210.75508729413485</v>
      </c>
    </row>
    <row r="12" spans="1:2" s="110" customFormat="1" ht="24.75" customHeight="1">
      <c r="A12" s="119" t="s">
        <v>1383</v>
      </c>
      <c r="B12" s="121">
        <v>85.75508729413485</v>
      </c>
    </row>
    <row r="13" spans="1:2" ht="24.75" customHeight="1">
      <c r="A13" s="119" t="s">
        <v>1384</v>
      </c>
      <c r="B13" s="122">
        <v>125</v>
      </c>
    </row>
    <row r="14" spans="1:2" ht="24.75" customHeight="1">
      <c r="A14" s="119" t="s">
        <v>1385</v>
      </c>
      <c r="B14" s="120">
        <f>B15</f>
        <v>12</v>
      </c>
    </row>
    <row r="15" spans="1:2" ht="24.75" customHeight="1">
      <c r="A15" s="119" t="s">
        <v>1384</v>
      </c>
      <c r="B15" s="120">
        <v>12</v>
      </c>
    </row>
    <row r="16" spans="1:2" s="110" customFormat="1" ht="24.75" customHeight="1">
      <c r="A16" s="119" t="s">
        <v>127</v>
      </c>
      <c r="B16" s="120">
        <v>15521</v>
      </c>
    </row>
    <row r="17" spans="1:2" s="110" customFormat="1" ht="24.75" customHeight="1">
      <c r="A17" s="119" t="s">
        <v>1347</v>
      </c>
      <c r="B17" s="120">
        <v>15521</v>
      </c>
    </row>
    <row r="18" spans="1:2" s="110" customFormat="1" ht="24.75" customHeight="1">
      <c r="A18" s="123" t="s">
        <v>1348</v>
      </c>
      <c r="B18" s="121">
        <v>12543</v>
      </c>
    </row>
    <row r="19" spans="1:2" s="110" customFormat="1" ht="24.75" customHeight="1">
      <c r="A19" s="123" t="s">
        <v>1386</v>
      </c>
      <c r="B19" s="121">
        <v>111.68815792619799</v>
      </c>
    </row>
    <row r="20" spans="1:2" s="109" customFormat="1" ht="24.75" customHeight="1">
      <c r="A20" s="123" t="s">
        <v>1351</v>
      </c>
      <c r="B20" s="121">
        <v>2866</v>
      </c>
    </row>
    <row r="21" spans="1:2" ht="24.75" customHeight="1">
      <c r="A21" s="119" t="s">
        <v>139</v>
      </c>
      <c r="B21" s="120">
        <f>B22</f>
        <v>1461.549679423625</v>
      </c>
    </row>
    <row r="22" spans="1:2" ht="24.75" customHeight="1">
      <c r="A22" s="18" t="s">
        <v>1387</v>
      </c>
      <c r="B22" s="120">
        <f>SUM(B23:B27)</f>
        <v>1461.549679423625</v>
      </c>
    </row>
    <row r="23" spans="1:2" ht="24.75" customHeight="1">
      <c r="A23" s="18" t="s">
        <v>1388</v>
      </c>
      <c r="B23" s="122">
        <v>934.5773552751513</v>
      </c>
    </row>
    <row r="24" spans="1:2" ht="24.75" customHeight="1">
      <c r="A24" s="18" t="s">
        <v>1389</v>
      </c>
      <c r="B24" s="122">
        <v>112.77691065754712</v>
      </c>
    </row>
    <row r="25" spans="1:2" ht="24.75" customHeight="1">
      <c r="A25" s="18" t="s">
        <v>1390</v>
      </c>
      <c r="B25" s="122">
        <v>242.22519071664465</v>
      </c>
    </row>
    <row r="26" spans="1:2" ht="24.75" customHeight="1">
      <c r="A26" s="18" t="s">
        <v>1391</v>
      </c>
      <c r="B26" s="122">
        <v>102.97022277428213</v>
      </c>
    </row>
    <row r="27" spans="1:2" ht="24.75" customHeight="1">
      <c r="A27" s="18" t="s">
        <v>1392</v>
      </c>
      <c r="B27" s="122">
        <v>69</v>
      </c>
    </row>
  </sheetData>
  <sheetProtection/>
  <mergeCells count="1">
    <mergeCell ref="A2:B2"/>
  </mergeCells>
  <printOptions horizontalCentered="1"/>
  <pageMargins left="0.389583333333333" right="0.389583333333333" top="0.589583333333333" bottom="0.589583333333333" header="0.309722222222222" footer="0.309722222222222"/>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B13"/>
  <sheetViews>
    <sheetView zoomScaleSheetLayoutView="100" workbookViewId="0" topLeftCell="A1">
      <selection activeCell="A1" sqref="A1"/>
    </sheetView>
  </sheetViews>
  <sheetFormatPr defaultColWidth="9.00390625" defaultRowHeight="14.25"/>
  <cols>
    <col min="1" max="1" width="48.875" style="50" customWidth="1"/>
    <col min="2" max="2" width="23.625" style="50" customWidth="1"/>
    <col min="3" max="16384" width="9.00390625" style="50" customWidth="1"/>
  </cols>
  <sheetData>
    <row r="1" ht="16.5" customHeight="1">
      <c r="A1" s="91" t="s">
        <v>1393</v>
      </c>
    </row>
    <row r="2" spans="1:2" ht="31.5" customHeight="1">
      <c r="A2" s="92" t="s">
        <v>1394</v>
      </c>
      <c r="B2" s="92"/>
    </row>
    <row r="3" ht="21.75" customHeight="1">
      <c r="B3" s="94" t="s">
        <v>34</v>
      </c>
    </row>
    <row r="4" spans="1:2" ht="30" customHeight="1">
      <c r="A4" s="101" t="s">
        <v>1229</v>
      </c>
      <c r="B4" s="102" t="s">
        <v>1330</v>
      </c>
    </row>
    <row r="5" spans="1:2" ht="30" customHeight="1">
      <c r="A5" s="103" t="s">
        <v>1395</v>
      </c>
      <c r="B5" s="98">
        <f>B6+B7+B8+B9+B10</f>
        <v>50884</v>
      </c>
    </row>
    <row r="6" spans="1:2" ht="30" customHeight="1">
      <c r="A6" s="104" t="s">
        <v>1396</v>
      </c>
      <c r="B6" s="105">
        <v>601</v>
      </c>
    </row>
    <row r="7" spans="1:2" ht="30" customHeight="1">
      <c r="A7" s="104" t="s">
        <v>1397</v>
      </c>
      <c r="B7" s="106">
        <v>283</v>
      </c>
    </row>
    <row r="8" spans="1:2" ht="30" customHeight="1">
      <c r="A8" s="104" t="s">
        <v>1398</v>
      </c>
      <c r="B8" s="106"/>
    </row>
    <row r="9" spans="1:2" ht="30" customHeight="1">
      <c r="A9" s="104" t="s">
        <v>1399</v>
      </c>
      <c r="B9" s="106"/>
    </row>
    <row r="10" spans="1:2" ht="30" customHeight="1">
      <c r="A10" s="104" t="s">
        <v>1400</v>
      </c>
      <c r="B10" s="106">
        <v>50000</v>
      </c>
    </row>
    <row r="11" spans="1:2" ht="30" customHeight="1">
      <c r="A11" s="103" t="s">
        <v>1401</v>
      </c>
      <c r="B11" s="106"/>
    </row>
    <row r="12" spans="1:2" ht="30" customHeight="1">
      <c r="A12" s="103" t="s">
        <v>1402</v>
      </c>
      <c r="B12" s="106">
        <v>2294</v>
      </c>
    </row>
    <row r="13" spans="1:2" ht="30" customHeight="1">
      <c r="A13" s="107" t="s">
        <v>1226</v>
      </c>
      <c r="B13" s="108">
        <f>B5+B11+B12</f>
        <v>53178</v>
      </c>
    </row>
  </sheetData>
  <sheetProtection/>
  <mergeCells count="1">
    <mergeCell ref="A2:B2"/>
  </mergeCells>
  <printOptions/>
  <pageMargins left="1.18" right="0.75" top="0.98" bottom="0.98" header="0.51" footer="0.51"/>
  <pageSetup firstPageNumber="952" useFirstPageNumber="1" orientation="portrait" paperSize="9"/>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theme="0"/>
  </sheetPr>
  <dimension ref="A1:B14"/>
  <sheetViews>
    <sheetView zoomScaleSheetLayoutView="100" workbookViewId="0" topLeftCell="A1">
      <selection activeCell="E13" sqref="E13"/>
    </sheetView>
  </sheetViews>
  <sheetFormatPr defaultColWidth="9.00390625" defaultRowHeight="14.25"/>
  <cols>
    <col min="1" max="1" width="50.50390625" style="50" customWidth="1"/>
    <col min="2" max="2" width="19.75390625" style="50" customWidth="1"/>
    <col min="3" max="16384" width="9.00390625" style="50" customWidth="1"/>
  </cols>
  <sheetData>
    <row r="1" ht="16.5" customHeight="1">
      <c r="A1" s="91" t="s">
        <v>1403</v>
      </c>
    </row>
    <row r="2" spans="1:2" ht="31.5" customHeight="1">
      <c r="A2" s="92" t="s">
        <v>1404</v>
      </c>
      <c r="B2" s="92"/>
    </row>
    <row r="3" spans="1:2" ht="26.25" customHeight="1">
      <c r="A3" s="93"/>
      <c r="B3" s="94" t="s">
        <v>34</v>
      </c>
    </row>
    <row r="4" spans="1:2" ht="30" customHeight="1">
      <c r="A4" s="95" t="s">
        <v>1229</v>
      </c>
      <c r="B4" s="96" t="s">
        <v>1330</v>
      </c>
    </row>
    <row r="5" spans="1:2" ht="30" customHeight="1">
      <c r="A5" s="97" t="s">
        <v>1405</v>
      </c>
      <c r="B5" s="98">
        <f>B6+B7+B8+B9+B10</f>
        <v>304</v>
      </c>
    </row>
    <row r="6" spans="1:2" ht="30" customHeight="1">
      <c r="A6" s="97" t="s">
        <v>1406</v>
      </c>
      <c r="B6" s="98">
        <v>254</v>
      </c>
    </row>
    <row r="7" spans="1:2" ht="30" customHeight="1">
      <c r="A7" s="97" t="s">
        <v>1407</v>
      </c>
      <c r="B7" s="98"/>
    </row>
    <row r="8" spans="1:2" ht="30" customHeight="1">
      <c r="A8" s="97" t="s">
        <v>1408</v>
      </c>
      <c r="B8" s="98"/>
    </row>
    <row r="9" spans="1:2" ht="30" customHeight="1">
      <c r="A9" s="97" t="s">
        <v>1409</v>
      </c>
      <c r="B9" s="98"/>
    </row>
    <row r="10" spans="1:2" ht="30" customHeight="1">
      <c r="A10" s="97" t="s">
        <v>1410</v>
      </c>
      <c r="B10" s="98">
        <v>50</v>
      </c>
    </row>
    <row r="11" spans="1:2" ht="30" customHeight="1">
      <c r="A11" s="97" t="s">
        <v>1411</v>
      </c>
      <c r="B11" s="98"/>
    </row>
    <row r="12" spans="1:2" ht="30" customHeight="1">
      <c r="A12" s="97" t="s">
        <v>1412</v>
      </c>
      <c r="B12" s="98">
        <v>51589</v>
      </c>
    </row>
    <row r="13" spans="1:2" ht="30" customHeight="1">
      <c r="A13" s="97" t="s">
        <v>1413</v>
      </c>
      <c r="B13" s="98">
        <v>1285</v>
      </c>
    </row>
    <row r="14" spans="1:2" ht="30" customHeight="1">
      <c r="A14" s="99" t="s">
        <v>1226</v>
      </c>
      <c r="B14" s="100">
        <f>B5+B11+B12+B13</f>
        <v>53178</v>
      </c>
    </row>
  </sheetData>
  <sheetProtection/>
  <mergeCells count="1">
    <mergeCell ref="A2:B2"/>
  </mergeCells>
  <printOptions/>
  <pageMargins left="1.18" right="0.75" top="0.98" bottom="0.98" header="0.51" footer="0.51"/>
  <pageSetup orientation="portrait" paperSize="9"/>
  <headerFooter scaleWithDoc="0" alignWithMargins="0">
    <oddFooter>&amp;C&amp;P</oddFooter>
  </headerFooter>
</worksheet>
</file>

<file path=xl/worksheets/sheet19.xml><?xml version="1.0" encoding="utf-8"?>
<worksheet xmlns="http://schemas.openxmlformats.org/spreadsheetml/2006/main" xmlns:r="http://schemas.openxmlformats.org/officeDocument/2006/relationships">
  <dimension ref="A1:B20"/>
  <sheetViews>
    <sheetView zoomScaleSheetLayoutView="100" workbookViewId="0" topLeftCell="A1">
      <selection activeCell="A1" sqref="A1:B1"/>
    </sheetView>
  </sheetViews>
  <sheetFormatPr defaultColWidth="9.00390625" defaultRowHeight="14.25"/>
  <cols>
    <col min="1" max="2" width="56.25390625" style="0" customWidth="1"/>
  </cols>
  <sheetData>
    <row r="1" spans="1:2" ht="18.75">
      <c r="A1" s="83" t="s">
        <v>1414</v>
      </c>
      <c r="B1" s="83"/>
    </row>
    <row r="2" spans="1:2" ht="14.25">
      <c r="A2" s="84"/>
      <c r="B2" s="84"/>
    </row>
    <row r="3" spans="1:2" ht="14.25">
      <c r="A3" s="84"/>
      <c r="B3" s="85" t="s">
        <v>34</v>
      </c>
    </row>
    <row r="4" spans="1:2" ht="14.25">
      <c r="A4" s="86" t="s">
        <v>1415</v>
      </c>
      <c r="B4" s="86" t="s">
        <v>1330</v>
      </c>
    </row>
    <row r="5" spans="1:2" ht="14.25">
      <c r="A5" s="87" t="s">
        <v>1297</v>
      </c>
      <c r="B5" s="88">
        <v>0</v>
      </c>
    </row>
    <row r="6" spans="1:2" ht="14.25">
      <c r="A6" s="89" t="s">
        <v>1213</v>
      </c>
      <c r="B6" s="88">
        <v>0</v>
      </c>
    </row>
    <row r="7" spans="1:2" ht="14.25">
      <c r="A7" s="89" t="s">
        <v>1214</v>
      </c>
      <c r="B7" s="88">
        <v>0</v>
      </c>
    </row>
    <row r="8" spans="1:2" ht="14.25">
      <c r="A8" s="89" t="s">
        <v>1215</v>
      </c>
      <c r="B8" s="88">
        <v>0</v>
      </c>
    </row>
    <row r="9" spans="1:2" ht="14.25">
      <c r="A9" s="89" t="s">
        <v>1216</v>
      </c>
      <c r="B9" s="88">
        <v>0</v>
      </c>
    </row>
    <row r="10" spans="1:2" ht="14.25">
      <c r="A10" s="89" t="s">
        <v>1217</v>
      </c>
      <c r="B10" s="88">
        <v>0</v>
      </c>
    </row>
    <row r="11" spans="1:2" ht="14.25">
      <c r="A11" s="89" t="s">
        <v>1218</v>
      </c>
      <c r="B11" s="88">
        <v>0</v>
      </c>
    </row>
    <row r="12" spans="1:2" ht="14.25">
      <c r="A12" s="89" t="s">
        <v>1219</v>
      </c>
      <c r="B12" s="88">
        <v>0</v>
      </c>
    </row>
    <row r="13" spans="1:2" ht="14.25">
      <c r="A13" s="89" t="s">
        <v>1220</v>
      </c>
      <c r="B13" s="88">
        <v>0</v>
      </c>
    </row>
    <row r="14" spans="1:2" ht="14.25">
      <c r="A14" s="89" t="s">
        <v>1221</v>
      </c>
      <c r="B14" s="88">
        <v>0</v>
      </c>
    </row>
    <row r="15" spans="1:2" ht="14.25">
      <c r="A15" s="89" t="s">
        <v>1416</v>
      </c>
      <c r="B15" s="88">
        <v>0</v>
      </c>
    </row>
    <row r="16" spans="1:2" ht="14.25">
      <c r="A16" s="89" t="s">
        <v>1225</v>
      </c>
      <c r="B16" s="88">
        <v>0</v>
      </c>
    </row>
    <row r="17" spans="1:2" ht="14.25">
      <c r="A17" s="89" t="s">
        <v>1223</v>
      </c>
      <c r="B17" s="88">
        <v>0</v>
      </c>
    </row>
    <row r="18" spans="1:2" ht="14.25">
      <c r="A18" s="89" t="s">
        <v>1222</v>
      </c>
      <c r="B18" s="88">
        <v>0</v>
      </c>
    </row>
    <row r="19" spans="1:2" ht="14.25">
      <c r="A19" s="90"/>
      <c r="B19" s="90"/>
    </row>
    <row r="20" spans="1:2" ht="14.25">
      <c r="A20" s="90" t="s">
        <v>1417</v>
      </c>
      <c r="B20" s="90"/>
    </row>
  </sheetData>
  <sheetProtection/>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C23"/>
  <sheetViews>
    <sheetView showZeros="0" zoomScaleSheetLayoutView="100" workbookViewId="0" topLeftCell="A1">
      <pane xSplit="1" ySplit="5" topLeftCell="B6" activePane="bottomRight" state="frozen"/>
      <selection pane="bottomRight" activeCell="M8" sqref="M8"/>
    </sheetView>
  </sheetViews>
  <sheetFormatPr defaultColWidth="8.75390625" defaultRowHeight="14.25"/>
  <cols>
    <col min="1" max="1" width="40.625" style="312" customWidth="1"/>
    <col min="2" max="2" width="15.625" style="312" customWidth="1"/>
    <col min="3" max="254" width="8.75390625" style="312" customWidth="1"/>
    <col min="255" max="16384" width="8.75390625" style="2" customWidth="1"/>
  </cols>
  <sheetData>
    <row r="1" spans="1:3" s="178" customFormat="1" ht="13.5">
      <c r="A1" s="179" t="s">
        <v>32</v>
      </c>
      <c r="B1" s="180"/>
      <c r="C1" s="180"/>
    </row>
    <row r="2" spans="1:2" ht="27.75" customHeight="1">
      <c r="A2" s="321" t="s">
        <v>33</v>
      </c>
      <c r="B2" s="38"/>
    </row>
    <row r="3" spans="1:2" ht="17.25" customHeight="1">
      <c r="A3" s="322"/>
      <c r="B3" s="314"/>
    </row>
    <row r="4" s="309" customFormat="1" ht="17.25" customHeight="1">
      <c r="B4" s="323" t="s">
        <v>34</v>
      </c>
    </row>
    <row r="5" spans="1:2" s="309" customFormat="1" ht="33" customHeight="1">
      <c r="A5" s="316" t="s">
        <v>35</v>
      </c>
      <c r="B5" s="316" t="s">
        <v>36</v>
      </c>
    </row>
    <row r="6" spans="1:2" s="310" customFormat="1" ht="25.5" customHeight="1">
      <c r="A6" s="317" t="s">
        <v>37</v>
      </c>
      <c r="B6" s="318">
        <v>1274321</v>
      </c>
    </row>
    <row r="7" spans="1:2" s="310" customFormat="1" ht="25.5" customHeight="1">
      <c r="A7" s="317" t="s">
        <v>38</v>
      </c>
      <c r="B7" s="318">
        <f>SUM(B8:B19)</f>
        <v>3857189</v>
      </c>
    </row>
    <row r="8" spans="1:2" s="310" customFormat="1" ht="25.5" customHeight="1">
      <c r="A8" s="324" t="s">
        <v>39</v>
      </c>
      <c r="B8" s="318">
        <v>68874</v>
      </c>
    </row>
    <row r="9" spans="1:2" s="310" customFormat="1" ht="25.5" customHeight="1">
      <c r="A9" s="324" t="s">
        <v>40</v>
      </c>
      <c r="B9" s="318">
        <v>9518</v>
      </c>
    </row>
    <row r="10" spans="1:2" s="310" customFormat="1" ht="25.5" customHeight="1">
      <c r="A10" s="324" t="s">
        <v>41</v>
      </c>
      <c r="B10" s="318">
        <v>6322</v>
      </c>
    </row>
    <row r="11" spans="1:2" s="310" customFormat="1" ht="25.5" customHeight="1">
      <c r="A11" s="324" t="s">
        <v>42</v>
      </c>
      <c r="B11" s="325">
        <v>848742</v>
      </c>
    </row>
    <row r="12" spans="1:2" s="310" customFormat="1" ht="25.5" customHeight="1">
      <c r="A12" s="326" t="s">
        <v>43</v>
      </c>
      <c r="B12" s="325">
        <v>337544</v>
      </c>
    </row>
    <row r="13" spans="1:2" s="310" customFormat="1" ht="25.5" customHeight="1">
      <c r="A13" s="324" t="s">
        <v>44</v>
      </c>
      <c r="B13" s="325">
        <v>117514</v>
      </c>
    </row>
    <row r="14" spans="1:2" s="310" customFormat="1" ht="25.5" customHeight="1">
      <c r="A14" s="324" t="s">
        <v>45</v>
      </c>
      <c r="B14" s="325">
        <v>147309</v>
      </c>
    </row>
    <row r="15" spans="1:2" s="310" customFormat="1" ht="25.5" customHeight="1">
      <c r="A15" s="324" t="s">
        <v>46</v>
      </c>
      <c r="B15" s="325">
        <v>127319</v>
      </c>
    </row>
    <row r="16" spans="1:2" s="310" customFormat="1" ht="25.5" customHeight="1">
      <c r="A16" s="324" t="s">
        <v>47</v>
      </c>
      <c r="B16" s="325">
        <v>38914</v>
      </c>
    </row>
    <row r="17" spans="1:2" s="310" customFormat="1" ht="25.5" customHeight="1">
      <c r="A17" s="324" t="s">
        <v>48</v>
      </c>
      <c r="B17" s="325">
        <v>1853346</v>
      </c>
    </row>
    <row r="18" spans="1:2" s="310" customFormat="1" ht="25.5" customHeight="1">
      <c r="A18" s="324" t="s">
        <v>49</v>
      </c>
      <c r="B18" s="318">
        <v>301787</v>
      </c>
    </row>
    <row r="19" spans="1:2" s="310" customFormat="1" ht="25.5" customHeight="1">
      <c r="A19" s="324"/>
      <c r="B19" s="320"/>
    </row>
    <row r="20" spans="1:2" s="310" customFormat="1" ht="25.5" customHeight="1">
      <c r="A20" s="324" t="s">
        <v>50</v>
      </c>
      <c r="B20" s="320">
        <v>300000</v>
      </c>
    </row>
    <row r="21" spans="1:2" s="311" customFormat="1" ht="25.5" customHeight="1">
      <c r="A21" s="324"/>
      <c r="B21" s="320"/>
    </row>
    <row r="22" spans="1:2" s="311" customFormat="1" ht="25.5" customHeight="1">
      <c r="A22" s="324"/>
      <c r="B22" s="320"/>
    </row>
    <row r="23" spans="1:2" s="311" customFormat="1" ht="25.5" customHeight="1">
      <c r="A23" s="324" t="s">
        <v>51</v>
      </c>
      <c r="B23" s="318">
        <f>B6+B7+B20</f>
        <v>5431510</v>
      </c>
    </row>
  </sheetData>
  <sheetProtection/>
  <mergeCells count="1">
    <mergeCell ref="A2:B2"/>
  </mergeCells>
  <printOptions horizontalCentered="1"/>
  <pageMargins left="0.59" right="0.61" top="0.98" bottom="0.7900000000000001" header="0.51" footer="0.61"/>
  <pageSetup orientation="portrait" paperSize="9"/>
  <headerFooter alignWithMargins="0">
    <oddFooter>&amp;C8</oddFooter>
  </headerFooter>
</worksheet>
</file>

<file path=xl/worksheets/sheet20.xml><?xml version="1.0" encoding="utf-8"?>
<worksheet xmlns="http://schemas.openxmlformats.org/spreadsheetml/2006/main" xmlns:r="http://schemas.openxmlformats.org/officeDocument/2006/relationships">
  <sheetPr>
    <tabColor theme="0"/>
  </sheetPr>
  <dimension ref="A1:N22"/>
  <sheetViews>
    <sheetView zoomScaleSheetLayoutView="100" workbookViewId="0" topLeftCell="A1">
      <selection activeCell="L15" sqref="L14:L15"/>
    </sheetView>
  </sheetViews>
  <sheetFormatPr defaultColWidth="9.00390625" defaultRowHeight="14.25"/>
  <cols>
    <col min="1" max="1" width="19.375" style="53" customWidth="1"/>
    <col min="2" max="2" width="25.625" style="53" customWidth="1"/>
    <col min="3" max="3" width="14.00390625" style="53" customWidth="1"/>
    <col min="4" max="6" width="9.00390625" style="53" customWidth="1"/>
    <col min="7" max="7" width="15.00390625" style="53" customWidth="1"/>
    <col min="8" max="16384" width="9.00390625" style="53" customWidth="1"/>
  </cols>
  <sheetData>
    <row r="1" ht="14.25">
      <c r="A1" s="53" t="s">
        <v>1418</v>
      </c>
    </row>
    <row r="2" spans="1:9" ht="30" customHeight="1">
      <c r="A2" s="54" t="s">
        <v>1419</v>
      </c>
      <c r="B2" s="54"/>
      <c r="C2" s="54"/>
      <c r="D2" s="54"/>
      <c r="E2" s="54"/>
      <c r="F2" s="54"/>
      <c r="G2" s="54"/>
      <c r="H2" s="54"/>
      <c r="I2" s="54"/>
    </row>
    <row r="3" spans="1:9" ht="15" customHeight="1">
      <c r="A3" s="55" t="s">
        <v>1420</v>
      </c>
      <c r="B3" s="56" t="s">
        <v>34</v>
      </c>
      <c r="C3" s="57"/>
      <c r="D3" s="57"/>
      <c r="E3" s="57"/>
      <c r="F3" s="57"/>
      <c r="G3" s="57"/>
      <c r="H3" s="57"/>
      <c r="I3" s="57"/>
    </row>
    <row r="4" spans="1:9" s="51" customFormat="1" ht="30" customHeight="1">
      <c r="A4" s="58" t="s">
        <v>1421</v>
      </c>
      <c r="B4" s="59" t="s">
        <v>1378</v>
      </c>
      <c r="C4" s="60" t="s">
        <v>1297</v>
      </c>
      <c r="D4" s="60" t="s">
        <v>1422</v>
      </c>
      <c r="E4" s="61" t="s">
        <v>1423</v>
      </c>
      <c r="F4" s="60" t="s">
        <v>1424</v>
      </c>
      <c r="G4" s="60" t="s">
        <v>1425</v>
      </c>
      <c r="H4" s="60" t="s">
        <v>1426</v>
      </c>
      <c r="I4" s="60" t="s">
        <v>1427</v>
      </c>
    </row>
    <row r="5" spans="1:10" s="52" customFormat="1" ht="24.75" customHeight="1">
      <c r="A5" s="62">
        <v>1</v>
      </c>
      <c r="B5" s="63" t="s">
        <v>1428</v>
      </c>
      <c r="C5" s="64">
        <f>E5+F5+G5+H5+I5</f>
        <v>819693</v>
      </c>
      <c r="D5" s="64"/>
      <c r="E5" s="80">
        <v>14602</v>
      </c>
      <c r="F5" s="66">
        <v>8202</v>
      </c>
      <c r="G5" s="65">
        <v>667546</v>
      </c>
      <c r="H5" s="64">
        <v>53127</v>
      </c>
      <c r="I5" s="82">
        <v>76216</v>
      </c>
      <c r="J5" s="79"/>
    </row>
    <row r="6" spans="1:9" s="52" customFormat="1" ht="24.75" customHeight="1">
      <c r="A6" s="62">
        <v>2</v>
      </c>
      <c r="B6" s="63" t="s">
        <v>1429</v>
      </c>
      <c r="C6" s="64">
        <f aca="true" t="shared" si="0" ref="C6:C21">E6+F6+G6+H6+I6</f>
        <v>914809</v>
      </c>
      <c r="D6" s="64"/>
      <c r="E6" s="80">
        <f>E7+E8+E9+E10+E11+E12+E13</f>
        <v>73500</v>
      </c>
      <c r="F6" s="80">
        <f>F7+F8+F9+F10+F11+F12+F13</f>
        <v>6511</v>
      </c>
      <c r="G6" s="80">
        <f>G7+G8+G9+G10+G11+G12+G13</f>
        <v>799081</v>
      </c>
      <c r="H6" s="80">
        <f>H7+H8+H9+H10+H11+H12+H13</f>
        <v>19717</v>
      </c>
      <c r="I6" s="80">
        <f>I7+I8+I9+I10+I11+I12+I13</f>
        <v>16000</v>
      </c>
    </row>
    <row r="7" spans="1:9" ht="24.75" customHeight="1">
      <c r="A7" s="67">
        <v>3</v>
      </c>
      <c r="B7" s="68" t="s">
        <v>1430</v>
      </c>
      <c r="C7" s="64">
        <f t="shared" si="0"/>
        <v>468300</v>
      </c>
      <c r="D7" s="72"/>
      <c r="E7" s="78">
        <v>30610</v>
      </c>
      <c r="F7" s="78">
        <v>5598</v>
      </c>
      <c r="G7" s="65">
        <v>398505</v>
      </c>
      <c r="H7" s="72">
        <v>19087</v>
      </c>
      <c r="I7" s="78">
        <v>14500</v>
      </c>
    </row>
    <row r="8" spans="1:9" ht="24.75" customHeight="1">
      <c r="A8" s="67">
        <v>4</v>
      </c>
      <c r="B8" s="68" t="s">
        <v>1431</v>
      </c>
      <c r="C8" s="64">
        <f t="shared" si="0"/>
        <v>8876</v>
      </c>
      <c r="D8" s="72"/>
      <c r="E8" s="78">
        <v>190</v>
      </c>
      <c r="F8" s="78">
        <v>92</v>
      </c>
      <c r="G8" s="65">
        <v>6464</v>
      </c>
      <c r="H8" s="72">
        <v>630</v>
      </c>
      <c r="I8" s="78">
        <v>1500</v>
      </c>
    </row>
    <row r="9" spans="1:9" ht="24.75" customHeight="1">
      <c r="A9" s="67">
        <v>5</v>
      </c>
      <c r="B9" s="68" t="s">
        <v>1432</v>
      </c>
      <c r="C9" s="64">
        <f t="shared" si="0"/>
        <v>434385</v>
      </c>
      <c r="D9" s="81"/>
      <c r="E9" s="78">
        <v>42000</v>
      </c>
      <c r="F9" s="71"/>
      <c r="G9" s="65">
        <v>392385</v>
      </c>
      <c r="H9" s="72"/>
      <c r="I9" s="78"/>
    </row>
    <row r="10" spans="1:9" ht="24.75" customHeight="1">
      <c r="A10" s="67">
        <v>7</v>
      </c>
      <c r="B10" s="68" t="s">
        <v>1433</v>
      </c>
      <c r="C10" s="64">
        <f t="shared" si="0"/>
        <v>1776</v>
      </c>
      <c r="D10" s="72"/>
      <c r="E10" s="78"/>
      <c r="F10" s="71">
        <v>100</v>
      </c>
      <c r="G10" s="65">
        <v>1676</v>
      </c>
      <c r="H10" s="72"/>
      <c r="I10" s="78"/>
    </row>
    <row r="11" spans="1:9" ht="24.75" customHeight="1">
      <c r="A11" s="67">
        <v>8</v>
      </c>
      <c r="B11" s="68" t="s">
        <v>1434</v>
      </c>
      <c r="C11" s="64">
        <f t="shared" si="0"/>
        <v>752</v>
      </c>
      <c r="D11" s="72"/>
      <c r="E11" s="78">
        <v>700</v>
      </c>
      <c r="F11" s="78">
        <v>1</v>
      </c>
      <c r="G11" s="65">
        <v>51</v>
      </c>
      <c r="H11" s="72"/>
      <c r="I11" s="78"/>
    </row>
    <row r="12" spans="1:9" ht="24.75" customHeight="1">
      <c r="A12" s="67">
        <v>9</v>
      </c>
      <c r="B12" s="68" t="s">
        <v>1435</v>
      </c>
      <c r="C12" s="64">
        <f t="shared" si="0"/>
        <v>0</v>
      </c>
      <c r="D12" s="72"/>
      <c r="E12" s="78"/>
      <c r="F12" s="78"/>
      <c r="G12" s="65">
        <f>K12+L12</f>
        <v>0</v>
      </c>
      <c r="H12" s="72"/>
      <c r="I12" s="78"/>
    </row>
    <row r="13" spans="1:9" ht="24.75" customHeight="1">
      <c r="A13" s="67">
        <v>10</v>
      </c>
      <c r="B13" s="68" t="s">
        <v>1436</v>
      </c>
      <c r="C13" s="64">
        <f t="shared" si="0"/>
        <v>720</v>
      </c>
      <c r="D13" s="72"/>
      <c r="E13" s="78"/>
      <c r="F13" s="78">
        <v>720</v>
      </c>
      <c r="G13" s="65">
        <f>K13+L13</f>
        <v>0</v>
      </c>
      <c r="H13" s="72"/>
      <c r="I13" s="78"/>
    </row>
    <row r="14" spans="1:9" s="52" customFormat="1" ht="24.75" customHeight="1">
      <c r="A14" s="62">
        <v>11</v>
      </c>
      <c r="B14" s="63" t="s">
        <v>1437</v>
      </c>
      <c r="C14" s="64">
        <f t="shared" si="0"/>
        <v>866488</v>
      </c>
      <c r="D14" s="65"/>
      <c r="E14" s="66">
        <f>E15+E16+E17+E18+E19</f>
        <v>72776</v>
      </c>
      <c r="F14" s="66">
        <f>F15+F16+F17+F18+F19</f>
        <v>5905</v>
      </c>
      <c r="G14" s="66">
        <f>G15+G16+G17+G18+G19</f>
        <v>754379</v>
      </c>
      <c r="H14" s="66">
        <f>H15+H16+H17+H18+H19</f>
        <v>21928</v>
      </c>
      <c r="I14" s="66">
        <f>I15+I16+I17+I18+I19</f>
        <v>11500</v>
      </c>
    </row>
    <row r="15" spans="1:9" ht="24.75" customHeight="1">
      <c r="A15" s="67">
        <v>12</v>
      </c>
      <c r="B15" s="68" t="s">
        <v>1438</v>
      </c>
      <c r="C15" s="64">
        <f t="shared" si="0"/>
        <v>831286</v>
      </c>
      <c r="D15" s="69"/>
      <c r="E15" s="70">
        <v>67226</v>
      </c>
      <c r="F15" s="71">
        <v>5260</v>
      </c>
      <c r="G15" s="65">
        <v>727422</v>
      </c>
      <c r="H15" s="72">
        <v>19878</v>
      </c>
      <c r="I15" s="78">
        <v>11500</v>
      </c>
    </row>
    <row r="16" spans="1:9" ht="24.75" customHeight="1">
      <c r="A16" s="67">
        <v>19</v>
      </c>
      <c r="B16" s="68" t="s">
        <v>1439</v>
      </c>
      <c r="C16" s="64">
        <f t="shared" si="0"/>
        <v>27890</v>
      </c>
      <c r="D16" s="73"/>
      <c r="E16" s="74">
        <v>50</v>
      </c>
      <c r="F16" s="74">
        <v>7</v>
      </c>
      <c r="G16" s="65">
        <v>26833</v>
      </c>
      <c r="H16" s="73">
        <v>1000</v>
      </c>
      <c r="I16" s="74"/>
    </row>
    <row r="17" spans="1:9" ht="24.75" customHeight="1">
      <c r="A17" s="67">
        <v>20</v>
      </c>
      <c r="B17" s="68" t="s">
        <v>1440</v>
      </c>
      <c r="C17" s="64">
        <f t="shared" si="0"/>
        <v>5629</v>
      </c>
      <c r="D17" s="73"/>
      <c r="E17" s="74">
        <v>5500</v>
      </c>
      <c r="F17" s="74">
        <v>5</v>
      </c>
      <c r="G17" s="65">
        <v>124</v>
      </c>
      <c r="H17" s="73"/>
      <c r="I17" s="74"/>
    </row>
    <row r="18" spans="1:9" ht="24.75" customHeight="1">
      <c r="A18" s="67">
        <v>21</v>
      </c>
      <c r="B18" s="68" t="s">
        <v>1441</v>
      </c>
      <c r="C18" s="64">
        <f t="shared" si="0"/>
        <v>0</v>
      </c>
      <c r="D18" s="73"/>
      <c r="E18" s="74"/>
      <c r="F18" s="74"/>
      <c r="G18" s="65">
        <f>K18+L18</f>
        <v>0</v>
      </c>
      <c r="H18" s="73"/>
      <c r="I18" s="74"/>
    </row>
    <row r="19" spans="1:9" ht="24.75" customHeight="1">
      <c r="A19" s="67">
        <v>22</v>
      </c>
      <c r="B19" s="68" t="s">
        <v>1442</v>
      </c>
      <c r="C19" s="64">
        <f t="shared" si="0"/>
        <v>1683</v>
      </c>
      <c r="D19" s="73"/>
      <c r="E19" s="74"/>
      <c r="F19" s="74">
        <v>633</v>
      </c>
      <c r="G19" s="65">
        <f>K19+L19</f>
        <v>0</v>
      </c>
      <c r="H19" s="73">
        <v>1050</v>
      </c>
      <c r="I19" s="74"/>
    </row>
    <row r="20" spans="1:14" s="52" customFormat="1" ht="24.75" customHeight="1">
      <c r="A20" s="62">
        <v>23</v>
      </c>
      <c r="B20" s="63" t="s">
        <v>1443</v>
      </c>
      <c r="C20" s="64">
        <f t="shared" si="0"/>
        <v>868014</v>
      </c>
      <c r="D20" s="75"/>
      <c r="E20" s="76">
        <f>E5+E6-E14</f>
        <v>15326</v>
      </c>
      <c r="F20" s="76">
        <f>F5+F6-F14</f>
        <v>8808</v>
      </c>
      <c r="G20" s="76">
        <f>G5+G6-G14</f>
        <v>712248</v>
      </c>
      <c r="H20" s="76">
        <f>H5+H6-H14</f>
        <v>50916</v>
      </c>
      <c r="I20" s="76">
        <f>I5+I6-I14</f>
        <v>80716</v>
      </c>
      <c r="J20" s="79"/>
      <c r="K20" s="79"/>
      <c r="L20" s="79"/>
      <c r="M20" s="79"/>
      <c r="N20" s="79"/>
    </row>
    <row r="21" spans="1:9" ht="24.75" customHeight="1">
      <c r="A21" s="67">
        <v>24</v>
      </c>
      <c r="B21" s="68" t="s">
        <v>1444</v>
      </c>
      <c r="C21" s="64">
        <f t="shared" si="0"/>
        <v>48321</v>
      </c>
      <c r="D21" s="73"/>
      <c r="E21" s="74">
        <f>E6-E14</f>
        <v>724</v>
      </c>
      <c r="F21" s="74">
        <f>F6-F14</f>
        <v>606</v>
      </c>
      <c r="G21" s="74">
        <f>G6-G14</f>
        <v>44702</v>
      </c>
      <c r="H21" s="74">
        <f>H6-H14</f>
        <v>-2211</v>
      </c>
      <c r="I21" s="74">
        <f>I6-I14</f>
        <v>4500</v>
      </c>
    </row>
    <row r="22" spans="1:9" ht="24.75" customHeight="1">
      <c r="A22" s="77" t="s">
        <v>1445</v>
      </c>
      <c r="B22" s="77"/>
      <c r="C22" s="77"/>
      <c r="D22" s="77"/>
      <c r="E22" s="77"/>
      <c r="F22" s="77"/>
      <c r="G22" s="77"/>
      <c r="H22" s="77"/>
      <c r="I22" s="77"/>
    </row>
    <row r="23" ht="24.75" customHeight="1"/>
    <row r="24" ht="24.75" customHeight="1"/>
    <row r="25" ht="24.75" customHeight="1"/>
    <row r="26" ht="24.75" customHeight="1"/>
    <row r="27" ht="24.75" customHeight="1"/>
    <row r="28" ht="24.75" customHeight="1"/>
    <row r="29" ht="24.75" customHeight="1"/>
    <row r="30" ht="30" customHeight="1"/>
  </sheetData>
  <sheetProtection/>
  <mergeCells count="3">
    <mergeCell ref="A2:I2"/>
    <mergeCell ref="B3:I3"/>
    <mergeCell ref="A22:I2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J15"/>
  <sheetViews>
    <sheetView zoomScaleSheetLayoutView="100" workbookViewId="0" topLeftCell="A1">
      <selection activeCell="A2" sqref="A2:I2"/>
    </sheetView>
  </sheetViews>
  <sheetFormatPr defaultColWidth="9.00390625" defaultRowHeight="14.25"/>
  <cols>
    <col min="1" max="1" width="19.375" style="53" customWidth="1"/>
    <col min="2" max="2" width="25.625" style="53" customWidth="1"/>
    <col min="3" max="3" width="14.00390625" style="53" customWidth="1"/>
    <col min="4" max="6" width="9.00390625" style="53" customWidth="1"/>
    <col min="7" max="7" width="15.00390625" style="53" customWidth="1"/>
    <col min="8" max="16384" width="9.00390625" style="53" customWidth="1"/>
  </cols>
  <sheetData>
    <row r="1" ht="14.25">
      <c r="A1" s="53" t="s">
        <v>1446</v>
      </c>
    </row>
    <row r="2" spans="1:9" ht="30" customHeight="1">
      <c r="A2" s="54" t="s">
        <v>1447</v>
      </c>
      <c r="B2" s="54"/>
      <c r="C2" s="54"/>
      <c r="D2" s="54"/>
      <c r="E2" s="54"/>
      <c r="F2" s="54"/>
      <c r="G2" s="54"/>
      <c r="H2" s="54"/>
      <c r="I2" s="54"/>
    </row>
    <row r="3" spans="1:9" ht="15" customHeight="1">
      <c r="A3" s="55" t="s">
        <v>1420</v>
      </c>
      <c r="B3" s="56" t="s">
        <v>34</v>
      </c>
      <c r="C3" s="57"/>
      <c r="D3" s="57"/>
      <c r="E3" s="57"/>
      <c r="F3" s="57"/>
      <c r="G3" s="57"/>
      <c r="H3" s="57"/>
      <c r="I3" s="57"/>
    </row>
    <row r="4" spans="1:9" s="51" customFormat="1" ht="30" customHeight="1">
      <c r="A4" s="58" t="s">
        <v>1421</v>
      </c>
      <c r="B4" s="59" t="s">
        <v>1378</v>
      </c>
      <c r="C4" s="60" t="s">
        <v>1297</v>
      </c>
      <c r="D4" s="60" t="s">
        <v>1422</v>
      </c>
      <c r="E4" s="61" t="s">
        <v>1423</v>
      </c>
      <c r="F4" s="60" t="s">
        <v>1424</v>
      </c>
      <c r="G4" s="60" t="s">
        <v>1425</v>
      </c>
      <c r="H4" s="60" t="s">
        <v>1426</v>
      </c>
      <c r="I4" s="60" t="s">
        <v>1427</v>
      </c>
    </row>
    <row r="5" spans="1:10" s="52" customFormat="1" ht="24.75" customHeight="1">
      <c r="A5" s="62">
        <v>1</v>
      </c>
      <c r="B5" s="63" t="s">
        <v>1428</v>
      </c>
      <c r="C5" s="64">
        <f aca="true" t="shared" si="0" ref="C5:C13">E5+F5+G5+H5+I5</f>
        <v>819693</v>
      </c>
      <c r="D5" s="64"/>
      <c r="E5" s="80">
        <v>14602</v>
      </c>
      <c r="F5" s="66">
        <v>8202</v>
      </c>
      <c r="G5" s="65">
        <v>667546</v>
      </c>
      <c r="H5" s="64">
        <v>53127</v>
      </c>
      <c r="I5" s="82">
        <v>76216</v>
      </c>
      <c r="J5" s="79"/>
    </row>
    <row r="6" spans="1:9" s="52" customFormat="1" ht="24.75" customHeight="1">
      <c r="A6" s="62">
        <v>2</v>
      </c>
      <c r="B6" s="63" t="s">
        <v>1429</v>
      </c>
      <c r="C6" s="64">
        <f t="shared" si="0"/>
        <v>914809</v>
      </c>
      <c r="D6" s="64"/>
      <c r="E6" s="80">
        <f>E7+E8+E9+E10+E11+E12+E13</f>
        <v>73500</v>
      </c>
      <c r="F6" s="80">
        <f>F7+F8+F9+F10+F11+F12+F13</f>
        <v>6511</v>
      </c>
      <c r="G6" s="80">
        <f>G7+G8+G9+G10+G11+G12+G13</f>
        <v>799081</v>
      </c>
      <c r="H6" s="80">
        <f>H7+H8+H9+H10+H11+H12+H13</f>
        <v>19717</v>
      </c>
      <c r="I6" s="80">
        <f>I7+I8+I9+I10+I11+I12+I13</f>
        <v>16000</v>
      </c>
    </row>
    <row r="7" spans="1:9" ht="24.75" customHeight="1">
      <c r="A7" s="67">
        <v>3</v>
      </c>
      <c r="B7" s="68" t="s">
        <v>1430</v>
      </c>
      <c r="C7" s="64">
        <f t="shared" si="0"/>
        <v>468300</v>
      </c>
      <c r="D7" s="72"/>
      <c r="E7" s="78">
        <v>30610</v>
      </c>
      <c r="F7" s="78">
        <v>5598</v>
      </c>
      <c r="G7" s="65">
        <v>398505</v>
      </c>
      <c r="H7" s="72">
        <v>19087</v>
      </c>
      <c r="I7" s="78">
        <v>14500</v>
      </c>
    </row>
    <row r="8" spans="1:9" ht="24.75" customHeight="1">
      <c r="A8" s="67">
        <v>4</v>
      </c>
      <c r="B8" s="68" t="s">
        <v>1431</v>
      </c>
      <c r="C8" s="64">
        <f t="shared" si="0"/>
        <v>8876</v>
      </c>
      <c r="D8" s="72"/>
      <c r="E8" s="78">
        <v>190</v>
      </c>
      <c r="F8" s="78">
        <v>92</v>
      </c>
      <c r="G8" s="65">
        <v>6464</v>
      </c>
      <c r="H8" s="72">
        <v>630</v>
      </c>
      <c r="I8" s="78">
        <v>1500</v>
      </c>
    </row>
    <row r="9" spans="1:9" ht="24.75" customHeight="1">
      <c r="A9" s="67">
        <v>5</v>
      </c>
      <c r="B9" s="68" t="s">
        <v>1432</v>
      </c>
      <c r="C9" s="64">
        <f t="shared" si="0"/>
        <v>434385</v>
      </c>
      <c r="D9" s="81"/>
      <c r="E9" s="78">
        <v>42000</v>
      </c>
      <c r="F9" s="71"/>
      <c r="G9" s="65">
        <v>392385</v>
      </c>
      <c r="H9" s="72"/>
      <c r="I9" s="78"/>
    </row>
    <row r="10" spans="1:9" ht="24.75" customHeight="1">
      <c r="A10" s="67">
        <v>7</v>
      </c>
      <c r="B10" s="68" t="s">
        <v>1433</v>
      </c>
      <c r="C10" s="64">
        <f t="shared" si="0"/>
        <v>1776</v>
      </c>
      <c r="D10" s="72"/>
      <c r="E10" s="78"/>
      <c r="F10" s="71">
        <v>100</v>
      </c>
      <c r="G10" s="65">
        <v>1676</v>
      </c>
      <c r="H10" s="72"/>
      <c r="I10" s="78"/>
    </row>
    <row r="11" spans="1:9" ht="24.75" customHeight="1">
      <c r="A11" s="67">
        <v>8</v>
      </c>
      <c r="B11" s="68" t="s">
        <v>1434</v>
      </c>
      <c r="C11" s="64">
        <f t="shared" si="0"/>
        <v>752</v>
      </c>
      <c r="D11" s="72"/>
      <c r="E11" s="78">
        <v>700</v>
      </c>
      <c r="F11" s="78">
        <v>1</v>
      </c>
      <c r="G11" s="65">
        <v>51</v>
      </c>
      <c r="H11" s="72"/>
      <c r="I11" s="78"/>
    </row>
    <row r="12" spans="1:9" ht="24.75" customHeight="1">
      <c r="A12" s="67">
        <v>9</v>
      </c>
      <c r="B12" s="68" t="s">
        <v>1435</v>
      </c>
      <c r="C12" s="64">
        <f t="shared" si="0"/>
        <v>0</v>
      </c>
      <c r="D12" s="72"/>
      <c r="E12" s="78"/>
      <c r="F12" s="78"/>
      <c r="G12" s="65">
        <f>K12+L12</f>
        <v>0</v>
      </c>
      <c r="H12" s="72"/>
      <c r="I12" s="78"/>
    </row>
    <row r="13" spans="1:9" ht="24.75" customHeight="1">
      <c r="A13" s="67">
        <v>10</v>
      </c>
      <c r="B13" s="68" t="s">
        <v>1436</v>
      </c>
      <c r="C13" s="64">
        <f t="shared" si="0"/>
        <v>720</v>
      </c>
      <c r="D13" s="72"/>
      <c r="E13" s="78"/>
      <c r="F13" s="78">
        <v>720</v>
      </c>
      <c r="G13" s="65">
        <f>K13+L13</f>
        <v>0</v>
      </c>
      <c r="H13" s="72"/>
      <c r="I13" s="78"/>
    </row>
    <row r="14" spans="1:9" s="52" customFormat="1" ht="24.75" customHeight="1">
      <c r="A14" s="62">
        <v>11</v>
      </c>
      <c r="B14" s="63" t="s">
        <v>1448</v>
      </c>
      <c r="C14" s="64">
        <f aca="true" t="shared" si="1" ref="C14:I14">C5+C6</f>
        <v>1734502</v>
      </c>
      <c r="D14" s="65"/>
      <c r="E14" s="64">
        <f t="shared" si="1"/>
        <v>88102</v>
      </c>
      <c r="F14" s="64">
        <f t="shared" si="1"/>
        <v>14713</v>
      </c>
      <c r="G14" s="64">
        <f t="shared" si="1"/>
        <v>1466627</v>
      </c>
      <c r="H14" s="64">
        <f t="shared" si="1"/>
        <v>72844</v>
      </c>
      <c r="I14" s="64">
        <f t="shared" si="1"/>
        <v>92216</v>
      </c>
    </row>
    <row r="15" spans="1:9" ht="24.75" customHeight="1">
      <c r="A15" s="77" t="s">
        <v>1445</v>
      </c>
      <c r="B15" s="77"/>
      <c r="C15" s="77"/>
      <c r="D15" s="77"/>
      <c r="E15" s="77"/>
      <c r="F15" s="77"/>
      <c r="G15" s="77"/>
      <c r="H15" s="77"/>
      <c r="I15" s="77"/>
    </row>
    <row r="16" ht="24.75" customHeight="1"/>
    <row r="17" ht="24.75" customHeight="1"/>
    <row r="18" ht="24.75" customHeight="1"/>
    <row r="19" ht="24.75" customHeight="1"/>
    <row r="20" ht="24.75" customHeight="1"/>
    <row r="21" ht="24.75" customHeight="1"/>
    <row r="22" ht="24.75" customHeight="1"/>
    <row r="23" ht="30" customHeight="1"/>
  </sheetData>
  <sheetProtection/>
  <mergeCells count="3">
    <mergeCell ref="A2:I2"/>
    <mergeCell ref="B3:I3"/>
    <mergeCell ref="A15:I1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N14"/>
  <sheetViews>
    <sheetView zoomScaleSheetLayoutView="100" workbookViewId="0" topLeftCell="A1">
      <selection activeCell="A1" sqref="A1"/>
    </sheetView>
  </sheetViews>
  <sheetFormatPr defaultColWidth="9.00390625" defaultRowHeight="14.25"/>
  <cols>
    <col min="1" max="1" width="19.375" style="53" customWidth="1"/>
    <col min="2" max="2" width="25.625" style="53" customWidth="1"/>
    <col min="3" max="3" width="14.00390625" style="53" customWidth="1"/>
    <col min="4" max="4" width="9.00390625" style="53" customWidth="1"/>
    <col min="5" max="5" width="9.25390625" style="53" bestFit="1" customWidth="1"/>
    <col min="6" max="6" width="9.00390625" style="53" customWidth="1"/>
    <col min="7" max="7" width="15.00390625" style="53" customWidth="1"/>
    <col min="8" max="9" width="9.25390625" style="53" bestFit="1" customWidth="1"/>
    <col min="10" max="16384" width="9.00390625" style="53" customWidth="1"/>
  </cols>
  <sheetData>
    <row r="1" ht="14.25">
      <c r="A1" s="53" t="s">
        <v>1449</v>
      </c>
    </row>
    <row r="2" spans="1:9" ht="30" customHeight="1">
      <c r="A2" s="54" t="s">
        <v>1450</v>
      </c>
      <c r="B2" s="54"/>
      <c r="C2" s="54"/>
      <c r="D2" s="54"/>
      <c r="E2" s="54"/>
      <c r="F2" s="54"/>
      <c r="G2" s="54"/>
      <c r="H2" s="54"/>
      <c r="I2" s="54"/>
    </row>
    <row r="3" spans="1:9" ht="15" customHeight="1">
      <c r="A3" s="55" t="s">
        <v>1420</v>
      </c>
      <c r="B3" s="56" t="s">
        <v>34</v>
      </c>
      <c r="C3" s="57"/>
      <c r="D3" s="57"/>
      <c r="E3" s="57"/>
      <c r="F3" s="57"/>
      <c r="G3" s="57"/>
      <c r="H3" s="57"/>
      <c r="I3" s="57"/>
    </row>
    <row r="4" spans="1:9" s="51" customFormat="1" ht="30" customHeight="1">
      <c r="A4" s="58" t="s">
        <v>1421</v>
      </c>
      <c r="B4" s="59" t="s">
        <v>1378</v>
      </c>
      <c r="C4" s="60" t="s">
        <v>1297</v>
      </c>
      <c r="D4" s="60" t="s">
        <v>1422</v>
      </c>
      <c r="E4" s="61" t="s">
        <v>1423</v>
      </c>
      <c r="F4" s="60" t="s">
        <v>1424</v>
      </c>
      <c r="G4" s="60" t="s">
        <v>1425</v>
      </c>
      <c r="H4" s="60" t="s">
        <v>1426</v>
      </c>
      <c r="I4" s="60" t="s">
        <v>1427</v>
      </c>
    </row>
    <row r="5" spans="1:9" s="52" customFormat="1" ht="24.75" customHeight="1">
      <c r="A5" s="62">
        <v>1</v>
      </c>
      <c r="B5" s="63" t="s">
        <v>1451</v>
      </c>
      <c r="C5" s="64">
        <v>866488</v>
      </c>
      <c r="D5" s="65"/>
      <c r="E5" s="66">
        <v>72776</v>
      </c>
      <c r="F5" s="66">
        <v>5905</v>
      </c>
      <c r="G5" s="66">
        <v>754379</v>
      </c>
      <c r="H5" s="66">
        <v>21928</v>
      </c>
      <c r="I5" s="66">
        <v>11500</v>
      </c>
    </row>
    <row r="6" spans="1:9" ht="24.75" customHeight="1">
      <c r="A6" s="67">
        <v>2</v>
      </c>
      <c r="B6" s="68" t="s">
        <v>1452</v>
      </c>
      <c r="C6" s="64">
        <v>831286</v>
      </c>
      <c r="D6" s="69"/>
      <c r="E6" s="70">
        <v>67226</v>
      </c>
      <c r="F6" s="71">
        <v>5260</v>
      </c>
      <c r="G6" s="65">
        <v>727422</v>
      </c>
      <c r="H6" s="72">
        <v>19878</v>
      </c>
      <c r="I6" s="78">
        <v>11500</v>
      </c>
    </row>
    <row r="7" spans="1:9" ht="24.75" customHeight="1">
      <c r="A7" s="62">
        <v>3</v>
      </c>
      <c r="B7" s="68" t="s">
        <v>139</v>
      </c>
      <c r="C7" s="64">
        <v>27890</v>
      </c>
      <c r="D7" s="73"/>
      <c r="E7" s="74">
        <v>50</v>
      </c>
      <c r="F7" s="74">
        <v>7</v>
      </c>
      <c r="G7" s="65">
        <v>26833</v>
      </c>
      <c r="H7" s="73">
        <v>1000</v>
      </c>
      <c r="I7" s="74"/>
    </row>
    <row r="8" spans="1:9" ht="24.75" customHeight="1">
      <c r="A8" s="67">
        <v>4</v>
      </c>
      <c r="B8" s="68" t="s">
        <v>1453</v>
      </c>
      <c r="C8" s="64">
        <v>5629</v>
      </c>
      <c r="D8" s="73"/>
      <c r="E8" s="74">
        <v>5500</v>
      </c>
      <c r="F8" s="74">
        <v>5</v>
      </c>
      <c r="G8" s="65">
        <v>124</v>
      </c>
      <c r="H8" s="73"/>
      <c r="I8" s="74"/>
    </row>
    <row r="9" spans="1:9" ht="24.75" customHeight="1">
      <c r="A9" s="62">
        <v>5</v>
      </c>
      <c r="B9" s="68" t="s">
        <v>1365</v>
      </c>
      <c r="C9" s="64">
        <v>0</v>
      </c>
      <c r="D9" s="73"/>
      <c r="E9" s="74"/>
      <c r="F9" s="74"/>
      <c r="G9" s="65">
        <v>0</v>
      </c>
      <c r="H9" s="73"/>
      <c r="I9" s="74"/>
    </row>
    <row r="10" spans="1:9" ht="24.75" customHeight="1">
      <c r="A10" s="67">
        <v>6</v>
      </c>
      <c r="B10" s="68" t="s">
        <v>56</v>
      </c>
      <c r="C10" s="64">
        <v>1683</v>
      </c>
      <c r="D10" s="73"/>
      <c r="E10" s="74"/>
      <c r="F10" s="74">
        <v>633</v>
      </c>
      <c r="G10" s="65">
        <v>0</v>
      </c>
      <c r="H10" s="73">
        <v>1050</v>
      </c>
      <c r="I10" s="74"/>
    </row>
    <row r="11" spans="1:14" s="52" customFormat="1" ht="24.75" customHeight="1">
      <c r="A11" s="62">
        <v>7</v>
      </c>
      <c r="B11" s="63" t="s">
        <v>1443</v>
      </c>
      <c r="C11" s="64">
        <v>868014</v>
      </c>
      <c r="D11" s="75"/>
      <c r="E11" s="76">
        <v>15326</v>
      </c>
      <c r="F11" s="76">
        <v>8808</v>
      </c>
      <c r="G11" s="76">
        <v>712248</v>
      </c>
      <c r="H11" s="76">
        <v>50916</v>
      </c>
      <c r="I11" s="76">
        <v>80716</v>
      </c>
      <c r="J11" s="79"/>
      <c r="K11" s="79"/>
      <c r="L11" s="79"/>
      <c r="M11" s="79"/>
      <c r="N11" s="79"/>
    </row>
    <row r="12" spans="1:9" ht="24.75" customHeight="1">
      <c r="A12" s="67">
        <v>8</v>
      </c>
      <c r="B12" s="68" t="s">
        <v>1444</v>
      </c>
      <c r="C12" s="64">
        <v>48321</v>
      </c>
      <c r="D12" s="73"/>
      <c r="E12" s="74">
        <v>724</v>
      </c>
      <c r="F12" s="74">
        <v>606</v>
      </c>
      <c r="G12" s="74">
        <v>44702</v>
      </c>
      <c r="H12" s="74">
        <v>-2211</v>
      </c>
      <c r="I12" s="74">
        <v>4500</v>
      </c>
    </row>
    <row r="13" spans="1:9" ht="24.75" customHeight="1">
      <c r="A13" s="67">
        <v>9</v>
      </c>
      <c r="B13" s="63" t="s">
        <v>1454</v>
      </c>
      <c r="C13" s="64">
        <f aca="true" t="shared" si="0" ref="C13:I13">C5+C11</f>
        <v>1734502</v>
      </c>
      <c r="D13" s="73"/>
      <c r="E13" s="64">
        <f t="shared" si="0"/>
        <v>88102</v>
      </c>
      <c r="F13" s="64">
        <f t="shared" si="0"/>
        <v>14713</v>
      </c>
      <c r="G13" s="64">
        <f t="shared" si="0"/>
        <v>1466627</v>
      </c>
      <c r="H13" s="64">
        <f t="shared" si="0"/>
        <v>72844</v>
      </c>
      <c r="I13" s="64">
        <f t="shared" si="0"/>
        <v>92216</v>
      </c>
    </row>
    <row r="14" spans="1:9" ht="24.75" customHeight="1">
      <c r="A14" s="77" t="s">
        <v>1445</v>
      </c>
      <c r="B14" s="77"/>
      <c r="C14" s="77"/>
      <c r="D14" s="77"/>
      <c r="E14" s="77"/>
      <c r="F14" s="77"/>
      <c r="G14" s="77"/>
      <c r="H14" s="77"/>
      <c r="I14" s="77"/>
    </row>
    <row r="15" ht="24.75" customHeight="1"/>
    <row r="16" ht="24.75" customHeight="1"/>
    <row r="17" ht="24.75" customHeight="1"/>
    <row r="18" ht="24.75" customHeight="1"/>
    <row r="19" ht="24.75" customHeight="1"/>
    <row r="20" ht="24.75" customHeight="1"/>
    <row r="21" ht="24.75" customHeight="1"/>
    <row r="22" ht="30" customHeight="1"/>
  </sheetData>
  <sheetProtection/>
  <mergeCells count="3">
    <mergeCell ref="A2:I2"/>
    <mergeCell ref="B3:I3"/>
    <mergeCell ref="A14:I1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A1:I7"/>
  <sheetViews>
    <sheetView zoomScaleSheetLayoutView="100" workbookViewId="0" topLeftCell="A1">
      <selection activeCell="J19" sqref="J19:M24"/>
    </sheetView>
  </sheetViews>
  <sheetFormatPr defaultColWidth="9.00390625" defaultRowHeight="14.25"/>
  <cols>
    <col min="1" max="1" width="27.75390625" style="50" customWidth="1"/>
    <col min="2" max="16384" width="9.00390625" style="50" customWidth="1"/>
  </cols>
  <sheetData>
    <row r="1" spans="1:9" ht="14.25">
      <c r="A1" s="41" t="s">
        <v>1455</v>
      </c>
      <c r="B1" s="2"/>
      <c r="C1" s="2"/>
      <c r="D1" s="2"/>
      <c r="E1" s="2"/>
      <c r="F1" s="2"/>
      <c r="G1" s="2"/>
      <c r="H1" s="2"/>
      <c r="I1" s="2"/>
    </row>
    <row r="2" spans="1:9" ht="30" customHeight="1">
      <c r="A2" s="47" t="s">
        <v>1456</v>
      </c>
      <c r="B2" s="47"/>
      <c r="C2" s="47"/>
      <c r="D2" s="47"/>
      <c r="E2" s="47"/>
      <c r="F2" s="47"/>
      <c r="G2" s="47"/>
      <c r="H2" s="47"/>
      <c r="I2" s="47"/>
    </row>
    <row r="3" spans="1:9" ht="30" customHeight="1">
      <c r="A3" s="48"/>
      <c r="B3" s="48"/>
      <c r="C3" s="48"/>
      <c r="D3" s="2"/>
      <c r="E3" s="2"/>
      <c r="F3" s="2"/>
      <c r="G3" s="2"/>
      <c r="H3" s="45" t="s">
        <v>1457</v>
      </c>
      <c r="I3" s="45"/>
    </row>
    <row r="4" spans="1:9" ht="30" customHeight="1">
      <c r="A4" s="36" t="s">
        <v>1375</v>
      </c>
      <c r="B4" s="36" t="s">
        <v>1458</v>
      </c>
      <c r="C4" s="36"/>
      <c r="D4" s="36"/>
      <c r="E4" s="36"/>
      <c r="F4" s="36"/>
      <c r="G4" s="36" t="s">
        <v>1459</v>
      </c>
      <c r="H4" s="36"/>
      <c r="I4" s="36"/>
    </row>
    <row r="5" spans="1:9" ht="28.5" customHeight="1">
      <c r="A5" s="36"/>
      <c r="B5" s="36" t="s">
        <v>1297</v>
      </c>
      <c r="C5" s="36" t="s">
        <v>1460</v>
      </c>
      <c r="D5" s="36"/>
      <c r="E5" s="36" t="s">
        <v>1461</v>
      </c>
      <c r="F5" s="36"/>
      <c r="G5" s="36" t="s">
        <v>1297</v>
      </c>
      <c r="H5" s="36" t="s">
        <v>1460</v>
      </c>
      <c r="I5" s="36" t="s">
        <v>1461</v>
      </c>
    </row>
    <row r="6" spans="1:9" ht="28.5" customHeight="1">
      <c r="A6" s="36"/>
      <c r="B6" s="36"/>
      <c r="C6" s="36" t="s">
        <v>1462</v>
      </c>
      <c r="D6" s="36" t="s">
        <v>1463</v>
      </c>
      <c r="E6" s="36" t="s">
        <v>1462</v>
      </c>
      <c r="F6" s="36" t="s">
        <v>1463</v>
      </c>
      <c r="G6" s="36"/>
      <c r="H6" s="36"/>
      <c r="I6" s="36"/>
    </row>
    <row r="7" spans="1:9" ht="26.25" customHeight="1">
      <c r="A7" s="36" t="s">
        <v>1464</v>
      </c>
      <c r="B7" s="46">
        <v>669.1491221938</v>
      </c>
      <c r="C7" s="46">
        <v>337.0095381938</v>
      </c>
      <c r="D7" s="49">
        <f>C7/B7</f>
        <v>0.5036389154765935</v>
      </c>
      <c r="E7" s="46">
        <v>332.139584</v>
      </c>
      <c r="F7" s="49">
        <f>E7/B7</f>
        <v>0.49636108452340644</v>
      </c>
      <c r="G7" s="46">
        <v>678.35</v>
      </c>
      <c r="H7" s="46">
        <v>337.51</v>
      </c>
      <c r="I7" s="46">
        <v>340.84</v>
      </c>
    </row>
  </sheetData>
  <sheetProtection/>
  <mergeCells count="12">
    <mergeCell ref="A2:I2"/>
    <mergeCell ref="A3:C3"/>
    <mergeCell ref="H3:I3"/>
    <mergeCell ref="B4:F4"/>
    <mergeCell ref="G4:I4"/>
    <mergeCell ref="C5:D5"/>
    <mergeCell ref="E5:F5"/>
    <mergeCell ref="A4:A6"/>
    <mergeCell ref="B5:B6"/>
    <mergeCell ref="G5:G6"/>
    <mergeCell ref="H5:H6"/>
    <mergeCell ref="I5:I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theme="0"/>
  </sheetPr>
  <dimension ref="A1:C5"/>
  <sheetViews>
    <sheetView zoomScaleSheetLayoutView="100" workbookViewId="0" topLeftCell="A1">
      <selection activeCell="A2" sqref="A2:C2"/>
    </sheetView>
  </sheetViews>
  <sheetFormatPr defaultColWidth="9.00390625" defaultRowHeight="14.25"/>
  <cols>
    <col min="1" max="1" width="23.00390625" style="50" customWidth="1"/>
    <col min="2" max="2" width="40.375" style="50" customWidth="1"/>
    <col min="3" max="3" width="45.75390625" style="50" customWidth="1"/>
    <col min="4" max="16384" width="9.00390625" style="50" customWidth="1"/>
  </cols>
  <sheetData>
    <row r="1" spans="1:3" ht="14.25">
      <c r="A1" s="41" t="s">
        <v>1465</v>
      </c>
      <c r="B1" s="2"/>
      <c r="C1" s="2"/>
    </row>
    <row r="2" spans="1:3" ht="30" customHeight="1">
      <c r="A2" s="47" t="s">
        <v>1466</v>
      </c>
      <c r="B2" s="47"/>
      <c r="C2" s="47"/>
    </row>
    <row r="3" spans="1:3" ht="30" customHeight="1">
      <c r="A3" s="48"/>
      <c r="B3" s="48"/>
      <c r="C3" s="45" t="s">
        <v>1457</v>
      </c>
    </row>
    <row r="4" spans="1:3" ht="30" customHeight="1">
      <c r="A4" s="36" t="s">
        <v>1375</v>
      </c>
      <c r="B4" s="36" t="s">
        <v>1467</v>
      </c>
      <c r="C4" s="36" t="s">
        <v>1468</v>
      </c>
    </row>
    <row r="5" spans="1:3" ht="26.25" customHeight="1">
      <c r="A5" s="36" t="s">
        <v>1464</v>
      </c>
      <c r="B5" s="46">
        <v>337.0095381938</v>
      </c>
      <c r="C5" s="46">
        <v>337.51</v>
      </c>
    </row>
  </sheetData>
  <sheetProtection/>
  <mergeCells count="2">
    <mergeCell ref="A2:C2"/>
    <mergeCell ref="A3:B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theme="0"/>
  </sheetPr>
  <dimension ref="A1:C5"/>
  <sheetViews>
    <sheetView zoomScaleSheetLayoutView="100" workbookViewId="0" topLeftCell="A1">
      <selection activeCell="L19" sqref="L19"/>
    </sheetView>
  </sheetViews>
  <sheetFormatPr defaultColWidth="9.00390625" defaultRowHeight="14.25"/>
  <cols>
    <col min="1" max="1" width="27.75390625" style="50" customWidth="1"/>
    <col min="2" max="3" width="34.625" style="50" customWidth="1"/>
    <col min="4" max="16384" width="9.00390625" style="50" customWidth="1"/>
  </cols>
  <sheetData>
    <row r="1" spans="1:3" ht="14.25">
      <c r="A1" s="41" t="s">
        <v>1469</v>
      </c>
      <c r="B1" s="2"/>
      <c r="C1" s="2"/>
    </row>
    <row r="2" spans="1:3" ht="30" customHeight="1">
      <c r="A2" s="47" t="s">
        <v>1470</v>
      </c>
      <c r="B2" s="47"/>
      <c r="C2" s="47"/>
    </row>
    <row r="3" spans="1:3" ht="30" customHeight="1">
      <c r="A3" s="48"/>
      <c r="B3" s="2"/>
      <c r="C3" s="45" t="s">
        <v>1457</v>
      </c>
    </row>
    <row r="4" spans="1:3" ht="58.5" customHeight="1">
      <c r="A4" s="36" t="s">
        <v>1375</v>
      </c>
      <c r="B4" s="36" t="s">
        <v>1471</v>
      </c>
      <c r="C4" s="36" t="s">
        <v>1472</v>
      </c>
    </row>
    <row r="5" spans="1:3" ht="58.5" customHeight="1">
      <c r="A5" s="36" t="s">
        <v>1464</v>
      </c>
      <c r="B5" s="46">
        <v>332.139584</v>
      </c>
      <c r="C5" s="46">
        <v>340.84</v>
      </c>
    </row>
  </sheetData>
  <sheetProtection/>
  <mergeCells count="1">
    <mergeCell ref="A2:C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1:I7"/>
  <sheetViews>
    <sheetView zoomScaleSheetLayoutView="100" workbookViewId="0" topLeftCell="A1">
      <selection activeCell="R22" sqref="R22"/>
    </sheetView>
  </sheetViews>
  <sheetFormatPr defaultColWidth="9.00390625" defaultRowHeight="14.25"/>
  <cols>
    <col min="1" max="1" width="24.25390625" style="0" customWidth="1"/>
  </cols>
  <sheetData>
    <row r="1" spans="1:9" ht="14.25">
      <c r="A1" s="41" t="s">
        <v>1473</v>
      </c>
      <c r="B1" s="2"/>
      <c r="C1" s="2"/>
      <c r="D1" s="2"/>
      <c r="E1" s="2"/>
      <c r="F1" s="2"/>
      <c r="G1" s="2"/>
      <c r="H1" s="2"/>
      <c r="I1" s="2"/>
    </row>
    <row r="2" spans="1:9" ht="25.5">
      <c r="A2" s="47" t="s">
        <v>1474</v>
      </c>
      <c r="B2" s="47"/>
      <c r="C2" s="47"/>
      <c r="D2" s="47"/>
      <c r="E2" s="47"/>
      <c r="F2" s="47"/>
      <c r="G2" s="47"/>
      <c r="H2" s="47"/>
      <c r="I2" s="47"/>
    </row>
    <row r="3" spans="1:9" ht="14.25">
      <c r="A3" s="48"/>
      <c r="B3" s="48"/>
      <c r="C3" s="48"/>
      <c r="D3" s="2"/>
      <c r="E3" s="2"/>
      <c r="F3" s="2"/>
      <c r="G3" s="2"/>
      <c r="H3" s="45" t="s">
        <v>1457</v>
      </c>
      <c r="I3" s="45"/>
    </row>
    <row r="4" spans="1:9" ht="42" customHeight="1">
      <c r="A4" s="36" t="s">
        <v>1375</v>
      </c>
      <c r="B4" s="36" t="s">
        <v>1458</v>
      </c>
      <c r="C4" s="36"/>
      <c r="D4" s="36"/>
      <c r="E4" s="36"/>
      <c r="F4" s="36"/>
      <c r="G4" s="36" t="s">
        <v>1459</v>
      </c>
      <c r="H4" s="36"/>
      <c r="I4" s="36"/>
    </row>
    <row r="5" spans="1:9" ht="42" customHeight="1">
      <c r="A5" s="36"/>
      <c r="B5" s="36" t="s">
        <v>1297</v>
      </c>
      <c r="C5" s="36" t="s">
        <v>1460</v>
      </c>
      <c r="D5" s="36"/>
      <c r="E5" s="36" t="s">
        <v>1461</v>
      </c>
      <c r="F5" s="36"/>
      <c r="G5" s="36" t="s">
        <v>1297</v>
      </c>
      <c r="H5" s="36" t="s">
        <v>1460</v>
      </c>
      <c r="I5" s="36" t="s">
        <v>1461</v>
      </c>
    </row>
    <row r="6" spans="1:9" ht="42" customHeight="1">
      <c r="A6" s="36"/>
      <c r="B6" s="36"/>
      <c r="C6" s="36" t="s">
        <v>1462</v>
      </c>
      <c r="D6" s="36" t="s">
        <v>1463</v>
      </c>
      <c r="E6" s="36" t="s">
        <v>1462</v>
      </c>
      <c r="F6" s="36" t="s">
        <v>1463</v>
      </c>
      <c r="G6" s="36"/>
      <c r="H6" s="36"/>
      <c r="I6" s="36"/>
    </row>
    <row r="7" spans="1:9" ht="54" customHeight="1">
      <c r="A7" s="34" t="s">
        <v>1475</v>
      </c>
      <c r="B7" s="46">
        <v>244.7037490955</v>
      </c>
      <c r="C7" s="46">
        <v>70.5098050955</v>
      </c>
      <c r="D7" s="49">
        <f>C7/B7</f>
        <v>0.2881435423696034</v>
      </c>
      <c r="E7" s="46">
        <v>174.193944</v>
      </c>
      <c r="F7" s="49">
        <f>E7/B7</f>
        <v>0.7118564576303965</v>
      </c>
      <c r="G7" s="46">
        <v>244.7</v>
      </c>
      <c r="H7" s="46">
        <v>70.51</v>
      </c>
      <c r="I7" s="46">
        <v>174.19</v>
      </c>
    </row>
  </sheetData>
  <sheetProtection/>
  <mergeCells count="12">
    <mergeCell ref="A2:I2"/>
    <mergeCell ref="A3:C3"/>
    <mergeCell ref="H3:I3"/>
    <mergeCell ref="B4:F4"/>
    <mergeCell ref="G4:I4"/>
    <mergeCell ref="C5:D5"/>
    <mergeCell ref="E5:F5"/>
    <mergeCell ref="A4:A6"/>
    <mergeCell ref="B5:B6"/>
    <mergeCell ref="G5:G6"/>
    <mergeCell ref="H5:H6"/>
    <mergeCell ref="I5:I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0"/>
  </sheetPr>
  <dimension ref="A1:I5"/>
  <sheetViews>
    <sheetView zoomScaleSheetLayoutView="100" workbookViewId="0" topLeftCell="A1">
      <selection activeCell="O32" sqref="O32"/>
    </sheetView>
  </sheetViews>
  <sheetFormatPr defaultColWidth="9.00390625" defaultRowHeight="14.25"/>
  <cols>
    <col min="1" max="3" width="32.25390625" style="0" customWidth="1"/>
  </cols>
  <sheetData>
    <row r="1" spans="1:9" ht="14.25">
      <c r="A1" s="41" t="s">
        <v>1476</v>
      </c>
      <c r="B1" s="2"/>
      <c r="C1" s="2"/>
      <c r="D1" s="2"/>
      <c r="E1" s="2"/>
      <c r="F1" s="2"/>
      <c r="G1" s="2"/>
      <c r="H1" s="2"/>
      <c r="I1" s="2"/>
    </row>
    <row r="2" spans="1:9" ht="25.5">
      <c r="A2" s="42" t="s">
        <v>1477</v>
      </c>
      <c r="B2" s="42"/>
      <c r="C2" s="42"/>
      <c r="D2" s="43"/>
      <c r="E2" s="43"/>
      <c r="F2" s="43"/>
      <c r="G2" s="43"/>
      <c r="H2" s="43"/>
      <c r="I2" s="43"/>
    </row>
    <row r="3" spans="1:7" ht="43.5" customHeight="1">
      <c r="A3" s="45"/>
      <c r="B3" s="45"/>
      <c r="C3" s="44" t="s">
        <v>1457</v>
      </c>
      <c r="D3" s="2"/>
      <c r="E3" s="2"/>
      <c r="F3" s="2"/>
      <c r="G3" s="2"/>
    </row>
    <row r="4" spans="1:3" ht="40.5" customHeight="1">
      <c r="A4" s="36" t="s">
        <v>1375</v>
      </c>
      <c r="B4" s="36" t="s">
        <v>1467</v>
      </c>
      <c r="C4" s="36" t="s">
        <v>1468</v>
      </c>
    </row>
    <row r="5" spans="1:3" ht="40.5" customHeight="1">
      <c r="A5" s="34" t="s">
        <v>1475</v>
      </c>
      <c r="B5" s="46">
        <v>70.5098050955</v>
      </c>
      <c r="C5" s="46">
        <v>70.5098050955</v>
      </c>
    </row>
  </sheetData>
  <sheetProtection/>
  <mergeCells count="2">
    <mergeCell ref="A2:C2"/>
    <mergeCell ref="A3:B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0"/>
  </sheetPr>
  <dimension ref="A1:I5"/>
  <sheetViews>
    <sheetView zoomScaleSheetLayoutView="100" workbookViewId="0" topLeftCell="A1">
      <selection activeCell="C7" sqref="C7"/>
    </sheetView>
  </sheetViews>
  <sheetFormatPr defaultColWidth="9.00390625" defaultRowHeight="14.25"/>
  <cols>
    <col min="1" max="1" width="24.25390625" style="0" customWidth="1"/>
    <col min="2" max="2" width="39.125" style="0" customWidth="1"/>
    <col min="3" max="3" width="40.625" style="0" customWidth="1"/>
  </cols>
  <sheetData>
    <row r="1" spans="1:9" ht="14.25">
      <c r="A1" s="41" t="s">
        <v>1478</v>
      </c>
      <c r="B1" s="2"/>
      <c r="C1" s="2"/>
      <c r="D1" s="2"/>
      <c r="E1" s="2"/>
      <c r="F1" s="2"/>
      <c r="G1" s="2"/>
      <c r="H1" s="2"/>
      <c r="I1" s="2"/>
    </row>
    <row r="2" spans="1:9" ht="25.5">
      <c r="A2" s="42" t="s">
        <v>1479</v>
      </c>
      <c r="B2" s="42"/>
      <c r="C2" s="42"/>
      <c r="D2" s="43"/>
      <c r="E2" s="43"/>
      <c r="F2" s="43"/>
      <c r="G2" s="43"/>
      <c r="H2" s="43"/>
      <c r="I2" s="43"/>
    </row>
    <row r="3" spans="1:9" ht="36.75" customHeight="1">
      <c r="A3" s="2"/>
      <c r="B3" s="2"/>
      <c r="C3" s="44" t="s">
        <v>1457</v>
      </c>
      <c r="D3" s="2"/>
      <c r="E3" s="2"/>
      <c r="F3" s="2"/>
      <c r="G3" s="2"/>
      <c r="H3" s="45"/>
      <c r="I3" s="45"/>
    </row>
    <row r="4" spans="1:3" ht="51" customHeight="1">
      <c r="A4" s="36" t="s">
        <v>1375</v>
      </c>
      <c r="B4" s="36" t="s">
        <v>1471</v>
      </c>
      <c r="C4" s="36" t="s">
        <v>1472</v>
      </c>
    </row>
    <row r="5" spans="1:3" ht="51" customHeight="1">
      <c r="A5" s="34" t="s">
        <v>1475</v>
      </c>
      <c r="B5" s="46">
        <v>174.193944</v>
      </c>
      <c r="C5" s="46">
        <v>174.193944</v>
      </c>
    </row>
  </sheetData>
  <sheetProtection/>
  <mergeCells count="2">
    <mergeCell ref="A2:C2"/>
    <mergeCell ref="H3:I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 sqref="A1:G1"/>
    </sheetView>
  </sheetViews>
  <sheetFormatPr defaultColWidth="9.00390625" defaultRowHeight="14.25"/>
  <cols>
    <col min="1" max="7" width="14.125" style="0" customWidth="1"/>
  </cols>
  <sheetData>
    <row r="1" spans="1:7" ht="25.5">
      <c r="A1" s="33" t="s">
        <v>1480</v>
      </c>
      <c r="B1" s="33"/>
      <c r="C1" s="33"/>
      <c r="D1" s="33"/>
      <c r="E1" s="33"/>
      <c r="F1" s="33"/>
      <c r="G1" s="33"/>
    </row>
    <row r="2" spans="1:7" ht="14.25">
      <c r="A2" s="2"/>
      <c r="B2" s="2"/>
      <c r="C2" s="2"/>
      <c r="D2" s="2"/>
      <c r="E2" s="2"/>
      <c r="F2" s="2"/>
      <c r="G2" s="2" t="s">
        <v>1481</v>
      </c>
    </row>
    <row r="3" spans="1:7" ht="25.5" customHeight="1">
      <c r="A3" s="34" t="s">
        <v>1375</v>
      </c>
      <c r="B3" s="34" t="s">
        <v>1482</v>
      </c>
      <c r="C3" s="34"/>
      <c r="D3" s="34"/>
      <c r="E3" s="34" t="s">
        <v>1483</v>
      </c>
      <c r="F3" s="34"/>
      <c r="G3" s="34"/>
    </row>
    <row r="4" spans="1:7" ht="25.5" customHeight="1">
      <c r="A4" s="34"/>
      <c r="B4" s="34" t="s">
        <v>1297</v>
      </c>
      <c r="C4" s="34" t="s">
        <v>1460</v>
      </c>
      <c r="D4" s="34" t="s">
        <v>1461</v>
      </c>
      <c r="E4" s="34" t="s">
        <v>1297</v>
      </c>
      <c r="F4" s="34" t="s">
        <v>1460</v>
      </c>
      <c r="G4" s="34" t="s">
        <v>1461</v>
      </c>
    </row>
    <row r="5" spans="1:7" ht="30.75" customHeight="1">
      <c r="A5" s="34" t="s">
        <v>1464</v>
      </c>
      <c r="B5" s="35">
        <f aca="true" t="shared" si="0" ref="B5:B18">C5+D5</f>
        <v>775.688087</v>
      </c>
      <c r="C5" s="35">
        <f>SUM(C6:C18)</f>
        <v>361.8129</v>
      </c>
      <c r="D5" s="35">
        <f>SUM(D6:D18)</f>
        <v>413.875187</v>
      </c>
      <c r="E5" s="35">
        <f aca="true" t="shared" si="1" ref="E5:E18">F5+G5</f>
        <v>773.8870248762</v>
      </c>
      <c r="F5" s="35">
        <f>SUM(F6:F18)</f>
        <v>360.0124408762</v>
      </c>
      <c r="G5" s="35">
        <f>SUM(G6:G18)</f>
        <v>413.87458399999997</v>
      </c>
    </row>
    <row r="6" spans="1:7" ht="30.75" customHeight="1">
      <c r="A6" s="34" t="s">
        <v>1484</v>
      </c>
      <c r="B6" s="35">
        <f t="shared" si="0"/>
        <v>279.143944</v>
      </c>
      <c r="C6" s="35">
        <v>73.05</v>
      </c>
      <c r="D6" s="35">
        <v>206.093944</v>
      </c>
      <c r="E6" s="35">
        <f t="shared" si="1"/>
        <v>279.1345886509</v>
      </c>
      <c r="F6" s="35">
        <v>73.0406446509</v>
      </c>
      <c r="G6" s="35">
        <v>206.093944</v>
      </c>
    </row>
    <row r="7" spans="1:7" ht="30.75" customHeight="1">
      <c r="A7" s="36" t="s">
        <v>1213</v>
      </c>
      <c r="B7" s="35">
        <f t="shared" si="0"/>
        <v>11.82</v>
      </c>
      <c r="C7" s="35">
        <v>4.88</v>
      </c>
      <c r="D7" s="35">
        <v>6.94</v>
      </c>
      <c r="E7" s="35">
        <f t="shared" si="1"/>
        <v>11.7976235686</v>
      </c>
      <c r="F7" s="35">
        <v>4.8576235686</v>
      </c>
      <c r="G7" s="35">
        <v>6.94</v>
      </c>
    </row>
    <row r="8" spans="1:7" ht="30.75" customHeight="1">
      <c r="A8" s="36" t="s">
        <v>1214</v>
      </c>
      <c r="B8" s="35">
        <f t="shared" si="0"/>
        <v>15.7693</v>
      </c>
      <c r="C8" s="35">
        <v>9.5643</v>
      </c>
      <c r="D8" s="35">
        <v>6.205</v>
      </c>
      <c r="E8" s="35">
        <f t="shared" si="1"/>
        <v>15.734216941</v>
      </c>
      <c r="F8" s="35">
        <v>9.529216941</v>
      </c>
      <c r="G8" s="35">
        <v>6.205</v>
      </c>
    </row>
    <row r="9" spans="1:7" ht="30.75" customHeight="1">
      <c r="A9" s="36" t="s">
        <v>1215</v>
      </c>
      <c r="B9" s="35">
        <f t="shared" si="0"/>
        <v>8.870000000000001</v>
      </c>
      <c r="C9" s="35">
        <v>2.26</v>
      </c>
      <c r="D9" s="35">
        <v>6.61</v>
      </c>
      <c r="E9" s="35">
        <f t="shared" si="1"/>
        <v>8.853958542</v>
      </c>
      <c r="F9" s="35">
        <v>2.243958542</v>
      </c>
      <c r="G9" s="35">
        <v>6.61</v>
      </c>
    </row>
    <row r="10" spans="1:7" ht="30.75" customHeight="1">
      <c r="A10" s="37" t="s">
        <v>1217</v>
      </c>
      <c r="B10" s="35">
        <f t="shared" si="0"/>
        <v>62.6572</v>
      </c>
      <c r="C10" s="35">
        <v>32.8172</v>
      </c>
      <c r="D10" s="35">
        <v>29.84</v>
      </c>
      <c r="E10" s="35">
        <f t="shared" si="1"/>
        <v>62.33187831320001</v>
      </c>
      <c r="F10" s="35">
        <v>32.491878313200004</v>
      </c>
      <c r="G10" s="35">
        <v>29.84</v>
      </c>
    </row>
    <row r="11" spans="1:7" ht="30.75" customHeight="1">
      <c r="A11" s="36" t="s">
        <v>1218</v>
      </c>
      <c r="B11" s="35">
        <f t="shared" si="0"/>
        <v>50.802105</v>
      </c>
      <c r="C11" s="35">
        <v>32.46</v>
      </c>
      <c r="D11" s="35">
        <v>18.342105</v>
      </c>
      <c r="E11" s="35">
        <f t="shared" si="1"/>
        <v>50.67680072729999</v>
      </c>
      <c r="F11" s="35">
        <v>32.334695727299994</v>
      </c>
      <c r="G11" s="35">
        <v>18.342105</v>
      </c>
    </row>
    <row r="12" spans="1:7" ht="30.75" customHeight="1">
      <c r="A12" s="36" t="s">
        <v>1223</v>
      </c>
      <c r="B12" s="35">
        <f t="shared" si="0"/>
        <v>63.546838</v>
      </c>
      <c r="C12" s="35">
        <v>40.5394</v>
      </c>
      <c r="D12" s="35">
        <v>23.007438</v>
      </c>
      <c r="E12" s="35">
        <f t="shared" si="1"/>
        <v>63.4114778741</v>
      </c>
      <c r="F12" s="35">
        <v>40.4040398741</v>
      </c>
      <c r="G12" s="35">
        <v>23.007438</v>
      </c>
    </row>
    <row r="13" spans="1:7" ht="30.75" customHeight="1">
      <c r="A13" s="36" t="s">
        <v>1219</v>
      </c>
      <c r="B13" s="35">
        <f t="shared" si="0"/>
        <v>59.926100000000005</v>
      </c>
      <c r="C13" s="35">
        <v>35.6261</v>
      </c>
      <c r="D13" s="35">
        <v>24.3</v>
      </c>
      <c r="E13" s="35">
        <f t="shared" si="1"/>
        <v>59.65455969039999</v>
      </c>
      <c r="F13" s="35">
        <v>35.354559690399995</v>
      </c>
      <c r="G13" s="35">
        <v>24.3</v>
      </c>
    </row>
    <row r="14" spans="1:7" ht="30.75" customHeight="1">
      <c r="A14" s="36" t="s">
        <v>1221</v>
      </c>
      <c r="B14" s="35">
        <f t="shared" si="0"/>
        <v>55.992900000000006</v>
      </c>
      <c r="C14" s="35">
        <v>33.7</v>
      </c>
      <c r="D14" s="35">
        <v>22.2929</v>
      </c>
      <c r="E14" s="35">
        <f t="shared" si="1"/>
        <v>55.8332819693</v>
      </c>
      <c r="F14" s="35">
        <v>33.5403819693</v>
      </c>
      <c r="G14" s="35">
        <v>22.2929</v>
      </c>
    </row>
    <row r="15" spans="1:7" ht="30.75" customHeight="1">
      <c r="A15" s="36" t="s">
        <v>1225</v>
      </c>
      <c r="B15" s="35">
        <f t="shared" si="0"/>
        <v>41.1149</v>
      </c>
      <c r="C15" s="35">
        <v>26.7049</v>
      </c>
      <c r="D15" s="35">
        <v>14.41</v>
      </c>
      <c r="E15" s="35">
        <f t="shared" si="1"/>
        <v>40.9499419805</v>
      </c>
      <c r="F15" s="35">
        <v>26.540544980499998</v>
      </c>
      <c r="G15" s="35">
        <v>14.409397</v>
      </c>
    </row>
    <row r="16" spans="1:7" ht="30.75" customHeight="1">
      <c r="A16" s="36" t="s">
        <v>1222</v>
      </c>
      <c r="B16" s="35">
        <f t="shared" si="0"/>
        <v>39.4542</v>
      </c>
      <c r="C16" s="35">
        <v>23.2939</v>
      </c>
      <c r="D16" s="35">
        <v>16.1603</v>
      </c>
      <c r="E16" s="35">
        <f t="shared" si="1"/>
        <v>39.1758896625</v>
      </c>
      <c r="F16" s="35">
        <v>23.0155896625</v>
      </c>
      <c r="G16" s="35">
        <v>16.1603</v>
      </c>
    </row>
    <row r="17" spans="1:7" ht="30.75" customHeight="1">
      <c r="A17" s="36" t="s">
        <v>1224</v>
      </c>
      <c r="B17" s="35">
        <f t="shared" si="0"/>
        <v>33.43</v>
      </c>
      <c r="C17" s="35">
        <v>20.6</v>
      </c>
      <c r="D17" s="35">
        <v>12.83</v>
      </c>
      <c r="E17" s="35">
        <f t="shared" si="1"/>
        <v>33.2831306937</v>
      </c>
      <c r="F17" s="35">
        <v>20.4531306937</v>
      </c>
      <c r="G17" s="35">
        <v>12.83</v>
      </c>
    </row>
    <row r="18" spans="1:7" ht="30.75" customHeight="1">
      <c r="A18" s="36" t="s">
        <v>1220</v>
      </c>
      <c r="B18" s="35">
        <f t="shared" si="0"/>
        <v>53.1606</v>
      </c>
      <c r="C18" s="35">
        <v>26.3171</v>
      </c>
      <c r="D18" s="35">
        <v>26.8435</v>
      </c>
      <c r="E18" s="35">
        <f t="shared" si="1"/>
        <v>53.0496762627</v>
      </c>
      <c r="F18" s="35">
        <v>26.206176262699998</v>
      </c>
      <c r="G18" s="35">
        <v>26.8435</v>
      </c>
    </row>
  </sheetData>
  <sheetProtection/>
  <mergeCells count="4">
    <mergeCell ref="A1:G1"/>
    <mergeCell ref="B3:D3"/>
    <mergeCell ref="E3:G3"/>
    <mergeCell ref="A3:A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1:E15"/>
  <sheetViews>
    <sheetView showZeros="0" zoomScaleSheetLayoutView="100" workbookViewId="0" topLeftCell="A1">
      <pane xSplit="1" ySplit="5" topLeftCell="B6" activePane="bottomRight" state="frozen"/>
      <selection pane="bottomRight" activeCell="M8" sqref="M8"/>
    </sheetView>
  </sheetViews>
  <sheetFormatPr defaultColWidth="8.75390625" defaultRowHeight="14.25"/>
  <cols>
    <col min="1" max="1" width="28.625" style="312" customWidth="1"/>
    <col min="2" max="2" width="22.625" style="312" customWidth="1"/>
    <col min="3" max="254" width="8.75390625" style="312" customWidth="1"/>
    <col min="255" max="16384" width="8.75390625" style="2" customWidth="1"/>
  </cols>
  <sheetData>
    <row r="1" spans="1:5" s="132" customFormat="1" ht="13.5">
      <c r="A1" s="134" t="s">
        <v>52</v>
      </c>
      <c r="B1" s="135"/>
      <c r="C1" s="135"/>
      <c r="D1" s="136"/>
      <c r="E1" s="135"/>
    </row>
    <row r="2" spans="1:2" ht="27.75" customHeight="1">
      <c r="A2" s="313" t="s">
        <v>53</v>
      </c>
      <c r="B2" s="313"/>
    </row>
    <row r="3" spans="1:2" ht="17.25" customHeight="1">
      <c r="A3" s="314"/>
      <c r="B3" s="314"/>
    </row>
    <row r="4" s="309" customFormat="1" ht="17.25" customHeight="1">
      <c r="B4" s="315" t="s">
        <v>34</v>
      </c>
    </row>
    <row r="5" spans="1:2" s="309" customFormat="1" ht="33" customHeight="1">
      <c r="A5" s="316" t="s">
        <v>54</v>
      </c>
      <c r="B5" s="316" t="s">
        <v>36</v>
      </c>
    </row>
    <row r="6" spans="1:2" s="310" customFormat="1" ht="25.5" customHeight="1">
      <c r="A6" s="317" t="s">
        <v>55</v>
      </c>
      <c r="B6" s="318">
        <v>5363707</v>
      </c>
    </row>
    <row r="7" spans="1:2" s="310" customFormat="1" ht="25.5" customHeight="1">
      <c r="A7" s="319" t="s">
        <v>56</v>
      </c>
      <c r="B7" s="320">
        <v>67803</v>
      </c>
    </row>
    <row r="8" spans="1:2" s="310" customFormat="1" ht="25.5" customHeight="1">
      <c r="A8" s="319" t="s">
        <v>57</v>
      </c>
      <c r="B8" s="320">
        <v>2827</v>
      </c>
    </row>
    <row r="9" spans="1:2" s="310" customFormat="1" ht="25.5" customHeight="1">
      <c r="A9" s="319" t="s">
        <v>58</v>
      </c>
      <c r="B9" s="320">
        <v>64976</v>
      </c>
    </row>
    <row r="10" spans="1:2" s="310" customFormat="1" ht="25.5" customHeight="1">
      <c r="A10" s="319"/>
      <c r="B10" s="320"/>
    </row>
    <row r="11" spans="1:2" s="310" customFormat="1" ht="25.5" customHeight="1">
      <c r="A11" s="320"/>
      <c r="B11" s="320"/>
    </row>
    <row r="12" spans="1:2" s="310" customFormat="1" ht="25.5" customHeight="1">
      <c r="A12" s="320" t="s">
        <v>59</v>
      </c>
      <c r="B12" s="320"/>
    </row>
    <row r="13" spans="1:2" s="311" customFormat="1" ht="25.5" customHeight="1">
      <c r="A13" s="320" t="s">
        <v>60</v>
      </c>
      <c r="B13" s="320"/>
    </row>
    <row r="14" spans="1:2" s="311" customFormat="1" ht="25.5" customHeight="1">
      <c r="A14" s="320"/>
      <c r="B14" s="320"/>
    </row>
    <row r="15" spans="1:2" s="311" customFormat="1" ht="25.5" customHeight="1">
      <c r="A15" s="320" t="s">
        <v>61</v>
      </c>
      <c r="B15" s="318">
        <f>B6+B7++B12+B13</f>
        <v>5431510</v>
      </c>
    </row>
  </sheetData>
  <sheetProtection/>
  <printOptions horizontalCentered="1"/>
  <pageMargins left="0.59" right="0.61" top="0.98" bottom="0.7900000000000001" header="0.51" footer="0.61"/>
  <pageSetup orientation="portrait" paperSize="9"/>
  <headerFooter alignWithMargins="0">
    <oddFooter>&amp;C8</oddFooter>
  </headerFooter>
</worksheet>
</file>

<file path=xl/worksheets/sheet30.xml><?xml version="1.0" encoding="utf-8"?>
<worksheet xmlns="http://schemas.openxmlformats.org/spreadsheetml/2006/main" xmlns:r="http://schemas.openxmlformats.org/officeDocument/2006/relationships">
  <dimension ref="A1:M19"/>
  <sheetViews>
    <sheetView zoomScaleSheetLayoutView="100" workbookViewId="0" topLeftCell="A1">
      <selection activeCell="M10" sqref="M10"/>
    </sheetView>
  </sheetViews>
  <sheetFormatPr defaultColWidth="9.00390625" defaultRowHeight="14.25"/>
  <cols>
    <col min="1" max="1" width="21.00390625" style="2" customWidth="1"/>
    <col min="2" max="2" width="20.00390625" style="2" customWidth="1"/>
    <col min="3" max="5" width="13.25390625" style="2" customWidth="1"/>
    <col min="6" max="6" width="13.375" style="2" customWidth="1"/>
    <col min="7" max="7" width="12.25390625" style="2" customWidth="1"/>
    <col min="8" max="8" width="16.25390625" style="2" customWidth="1"/>
    <col min="9" max="10" width="12.25390625" style="2" customWidth="1"/>
    <col min="11" max="11" width="13.375" style="2" customWidth="1"/>
    <col min="12" max="13" width="12.25390625" style="2" customWidth="1"/>
    <col min="14" max="16384" width="9.00390625" style="2" customWidth="1"/>
  </cols>
  <sheetData>
    <row r="1" spans="1:13" ht="33" customHeight="1">
      <c r="A1" s="33" t="s">
        <v>1485</v>
      </c>
      <c r="B1" s="33"/>
      <c r="C1" s="33"/>
      <c r="D1" s="33"/>
      <c r="E1" s="33"/>
      <c r="F1" s="33"/>
      <c r="G1" s="33"/>
      <c r="H1" s="33"/>
      <c r="I1" s="33"/>
      <c r="J1" s="33"/>
      <c r="K1" s="33"/>
      <c r="L1" s="33"/>
      <c r="M1" s="33"/>
    </row>
    <row r="2" ht="24" customHeight="1">
      <c r="M2" s="2" t="s">
        <v>1481</v>
      </c>
    </row>
    <row r="3" spans="1:13" ht="24" customHeight="1">
      <c r="A3" s="34" t="s">
        <v>1375</v>
      </c>
      <c r="B3" s="34" t="s">
        <v>1486</v>
      </c>
      <c r="C3" s="34"/>
      <c r="D3" s="34"/>
      <c r="E3" s="34"/>
      <c r="F3" s="34"/>
      <c r="G3" s="34"/>
      <c r="H3" s="34"/>
      <c r="I3" s="34"/>
      <c r="J3" s="34"/>
      <c r="K3" s="34"/>
      <c r="L3" s="34"/>
      <c r="M3" s="34"/>
    </row>
    <row r="4" spans="1:13" ht="24" customHeight="1">
      <c r="A4" s="34"/>
      <c r="B4" s="34" t="s">
        <v>1297</v>
      </c>
      <c r="C4" s="40" t="s">
        <v>1487</v>
      </c>
      <c r="D4" s="40"/>
      <c r="E4" s="40"/>
      <c r="F4" s="40" t="s">
        <v>1488</v>
      </c>
      <c r="G4" s="40"/>
      <c r="H4" s="40"/>
      <c r="I4" s="40"/>
      <c r="J4" s="40"/>
      <c r="K4" s="40"/>
      <c r="L4" s="40"/>
      <c r="M4" s="40"/>
    </row>
    <row r="5" spans="1:13" s="39" customFormat="1" ht="36.75" customHeight="1">
      <c r="A5" s="40"/>
      <c r="B5" s="40"/>
      <c r="C5" s="40" t="s">
        <v>1489</v>
      </c>
      <c r="D5" s="40" t="s">
        <v>1490</v>
      </c>
      <c r="E5" s="40" t="s">
        <v>1491</v>
      </c>
      <c r="F5" s="40" t="s">
        <v>1489</v>
      </c>
      <c r="G5" s="40" t="s">
        <v>1492</v>
      </c>
      <c r="H5" s="40" t="s">
        <v>1493</v>
      </c>
      <c r="I5" s="40" t="s">
        <v>1494</v>
      </c>
      <c r="J5" s="40" t="s">
        <v>1495</v>
      </c>
      <c r="K5" s="40" t="s">
        <v>1496</v>
      </c>
      <c r="L5" s="40" t="s">
        <v>1497</v>
      </c>
      <c r="M5" s="40" t="s">
        <v>1498</v>
      </c>
    </row>
    <row r="6" spans="1:13" ht="33" customHeight="1">
      <c r="A6" s="34" t="s">
        <v>1464</v>
      </c>
      <c r="B6" s="35">
        <f aca="true" t="shared" si="0" ref="B6:B19">C6+F6</f>
        <v>140.8398</v>
      </c>
      <c r="C6" s="35">
        <f aca="true" t="shared" si="1" ref="C6:C19">D6+E6</f>
        <v>59.104800000000004</v>
      </c>
      <c r="D6" s="35">
        <v>22.9309</v>
      </c>
      <c r="E6" s="35">
        <v>36.1739</v>
      </c>
      <c r="F6" s="35">
        <v>81.735</v>
      </c>
      <c r="G6" s="35">
        <v>42.125</v>
      </c>
      <c r="H6" s="35">
        <v>9.76</v>
      </c>
      <c r="I6" s="35">
        <v>19.21</v>
      </c>
      <c r="J6" s="35">
        <v>2.96</v>
      </c>
      <c r="K6" s="35">
        <v>7.15</v>
      </c>
      <c r="L6" s="35">
        <v>0.32</v>
      </c>
      <c r="M6" s="35">
        <v>0.21</v>
      </c>
    </row>
    <row r="7" spans="1:13" ht="33" customHeight="1">
      <c r="A7" s="34" t="s">
        <v>1484</v>
      </c>
      <c r="B7" s="35">
        <f t="shared" si="0"/>
        <v>41.228699999999996</v>
      </c>
      <c r="C7" s="35">
        <f t="shared" si="1"/>
        <v>9.3287</v>
      </c>
      <c r="D7" s="35">
        <v>2.4429</v>
      </c>
      <c r="E7" s="35">
        <v>6.8858</v>
      </c>
      <c r="F7" s="35">
        <v>31.9</v>
      </c>
      <c r="G7" s="35">
        <v>20.18</v>
      </c>
      <c r="H7" s="35">
        <v>4.5</v>
      </c>
      <c r="I7" s="35">
        <v>6.9</v>
      </c>
      <c r="J7" s="35">
        <v>0</v>
      </c>
      <c r="K7" s="35">
        <v>0</v>
      </c>
      <c r="L7" s="35">
        <v>0.32</v>
      </c>
      <c r="M7" s="35">
        <v>0</v>
      </c>
    </row>
    <row r="8" spans="1:13" ht="33" customHeight="1">
      <c r="A8" s="37" t="s">
        <v>1213</v>
      </c>
      <c r="B8" s="35">
        <f t="shared" si="0"/>
        <v>1.7090999999999998</v>
      </c>
      <c r="C8" s="35">
        <f t="shared" si="1"/>
        <v>0.5091</v>
      </c>
      <c r="D8" s="35">
        <v>0.31</v>
      </c>
      <c r="E8" s="35">
        <v>0.1991</v>
      </c>
      <c r="F8" s="35">
        <v>1.2</v>
      </c>
      <c r="G8" s="35">
        <v>0</v>
      </c>
      <c r="H8" s="35">
        <v>0</v>
      </c>
      <c r="I8" s="35">
        <v>0</v>
      </c>
      <c r="J8" s="35">
        <v>0</v>
      </c>
      <c r="K8" s="35">
        <v>1.2</v>
      </c>
      <c r="L8" s="35">
        <v>0</v>
      </c>
      <c r="M8" s="35">
        <v>0</v>
      </c>
    </row>
    <row r="9" spans="1:13" ht="33" customHeight="1">
      <c r="A9" s="37" t="s">
        <v>1214</v>
      </c>
      <c r="B9" s="35">
        <f t="shared" si="0"/>
        <v>1.5865</v>
      </c>
      <c r="C9" s="35">
        <f t="shared" si="1"/>
        <v>0.8765</v>
      </c>
      <c r="D9" s="35">
        <v>0.47</v>
      </c>
      <c r="E9" s="35">
        <v>0.4065</v>
      </c>
      <c r="F9" s="35">
        <v>0.71</v>
      </c>
      <c r="G9" s="35">
        <v>0</v>
      </c>
      <c r="H9" s="35">
        <v>0</v>
      </c>
      <c r="I9" s="35">
        <v>0</v>
      </c>
      <c r="J9" s="35">
        <v>0.45</v>
      </c>
      <c r="K9" s="35">
        <v>0.26</v>
      </c>
      <c r="L9" s="35">
        <v>0</v>
      </c>
      <c r="M9" s="35">
        <v>0</v>
      </c>
    </row>
    <row r="10" spans="1:13" ht="33" customHeight="1">
      <c r="A10" s="37" t="s">
        <v>1215</v>
      </c>
      <c r="B10" s="35">
        <f t="shared" si="0"/>
        <v>1.9821</v>
      </c>
      <c r="C10" s="35">
        <f t="shared" si="1"/>
        <v>0.2521</v>
      </c>
      <c r="D10" s="35">
        <v>0.23</v>
      </c>
      <c r="E10" s="35">
        <v>0.0221</v>
      </c>
      <c r="F10" s="35">
        <v>1.73</v>
      </c>
      <c r="G10" s="35">
        <v>0</v>
      </c>
      <c r="H10" s="35">
        <v>0</v>
      </c>
      <c r="I10" s="35">
        <v>0.93</v>
      </c>
      <c r="J10" s="35">
        <v>0</v>
      </c>
      <c r="K10" s="35">
        <v>0.8</v>
      </c>
      <c r="L10" s="35">
        <v>0</v>
      </c>
      <c r="M10" s="35">
        <v>0</v>
      </c>
    </row>
    <row r="11" spans="1:13" ht="33" customHeight="1">
      <c r="A11" s="37" t="s">
        <v>1217</v>
      </c>
      <c r="B11" s="35">
        <f t="shared" si="0"/>
        <v>15.154</v>
      </c>
      <c r="C11" s="35">
        <f t="shared" si="1"/>
        <v>6.6739999999999995</v>
      </c>
      <c r="D11" s="35">
        <v>1.94</v>
      </c>
      <c r="E11" s="35">
        <v>4.734</v>
      </c>
      <c r="F11" s="35">
        <v>8.48</v>
      </c>
      <c r="G11" s="35">
        <v>3.98</v>
      </c>
      <c r="H11" s="35">
        <v>2</v>
      </c>
      <c r="I11" s="35">
        <v>1.2</v>
      </c>
      <c r="J11" s="35">
        <v>0</v>
      </c>
      <c r="K11" s="35">
        <v>1.3</v>
      </c>
      <c r="L11" s="35">
        <v>0</v>
      </c>
      <c r="M11" s="35">
        <v>0</v>
      </c>
    </row>
    <row r="12" spans="1:13" ht="33" customHeight="1">
      <c r="A12" s="37" t="s">
        <v>1218</v>
      </c>
      <c r="B12" s="35">
        <f t="shared" si="0"/>
        <v>15.0196</v>
      </c>
      <c r="C12" s="35">
        <f t="shared" si="1"/>
        <v>9.2096</v>
      </c>
      <c r="D12" s="35">
        <v>1.66</v>
      </c>
      <c r="E12" s="35">
        <v>7.5496</v>
      </c>
      <c r="F12" s="35">
        <v>5.81</v>
      </c>
      <c r="G12" s="35">
        <v>4.11</v>
      </c>
      <c r="H12" s="35">
        <v>0</v>
      </c>
      <c r="I12" s="35">
        <v>1.7</v>
      </c>
      <c r="J12" s="35">
        <v>0</v>
      </c>
      <c r="K12" s="35">
        <v>0</v>
      </c>
      <c r="L12" s="35">
        <v>0</v>
      </c>
      <c r="M12" s="35">
        <v>0</v>
      </c>
    </row>
    <row r="13" spans="1:13" ht="33" customHeight="1">
      <c r="A13" s="37" t="s">
        <v>1223</v>
      </c>
      <c r="B13" s="35">
        <f t="shared" si="0"/>
        <v>7.5489</v>
      </c>
      <c r="C13" s="35">
        <f t="shared" si="1"/>
        <v>4.8339</v>
      </c>
      <c r="D13" s="35">
        <v>3.43</v>
      </c>
      <c r="E13" s="35">
        <v>1.4039</v>
      </c>
      <c r="F13" s="35">
        <v>2.715</v>
      </c>
      <c r="G13" s="35">
        <v>2.715</v>
      </c>
      <c r="H13" s="35">
        <v>0</v>
      </c>
      <c r="I13" s="35">
        <v>0</v>
      </c>
      <c r="J13" s="35">
        <v>0</v>
      </c>
      <c r="K13" s="35">
        <v>0</v>
      </c>
      <c r="L13" s="35">
        <v>0</v>
      </c>
      <c r="M13" s="35">
        <v>0</v>
      </c>
    </row>
    <row r="14" spans="1:13" ht="33" customHeight="1">
      <c r="A14" s="37" t="s">
        <v>1219</v>
      </c>
      <c r="B14" s="35">
        <f t="shared" si="0"/>
        <v>10.176</v>
      </c>
      <c r="C14" s="35">
        <f t="shared" si="1"/>
        <v>6.086</v>
      </c>
      <c r="D14" s="35">
        <v>3.208</v>
      </c>
      <c r="E14" s="35">
        <v>2.878</v>
      </c>
      <c r="F14" s="35">
        <v>4.09</v>
      </c>
      <c r="G14" s="35">
        <v>1</v>
      </c>
      <c r="H14" s="35">
        <v>0.8</v>
      </c>
      <c r="I14" s="35">
        <v>2.29</v>
      </c>
      <c r="J14" s="35">
        <v>0</v>
      </c>
      <c r="K14" s="35">
        <v>0</v>
      </c>
      <c r="L14" s="35">
        <v>0</v>
      </c>
      <c r="M14" s="35">
        <v>0</v>
      </c>
    </row>
    <row r="15" spans="1:13" ht="33" customHeight="1">
      <c r="A15" s="37" t="s">
        <v>1221</v>
      </c>
      <c r="B15" s="35">
        <f t="shared" si="0"/>
        <v>12.8596</v>
      </c>
      <c r="C15" s="35">
        <f t="shared" si="1"/>
        <v>5.8796</v>
      </c>
      <c r="D15" s="35">
        <v>2.54</v>
      </c>
      <c r="E15" s="35">
        <v>3.3396</v>
      </c>
      <c r="F15" s="35">
        <v>6.98</v>
      </c>
      <c r="G15" s="35">
        <v>5.99</v>
      </c>
      <c r="H15" s="35">
        <v>0</v>
      </c>
      <c r="I15" s="35">
        <v>0.8</v>
      </c>
      <c r="J15" s="35">
        <v>0</v>
      </c>
      <c r="K15" s="35">
        <v>0.19</v>
      </c>
      <c r="L15" s="35">
        <v>0</v>
      </c>
      <c r="M15" s="35">
        <v>0</v>
      </c>
    </row>
    <row r="16" spans="1:13" ht="33" customHeight="1">
      <c r="A16" s="37" t="s">
        <v>1225</v>
      </c>
      <c r="B16" s="35">
        <f t="shared" si="0"/>
        <v>8.433900000000001</v>
      </c>
      <c r="C16" s="35">
        <f t="shared" si="1"/>
        <v>3.7739000000000003</v>
      </c>
      <c r="D16" s="35">
        <v>1.32</v>
      </c>
      <c r="E16" s="35">
        <v>2.4539</v>
      </c>
      <c r="F16" s="35">
        <v>4.66</v>
      </c>
      <c r="G16" s="35">
        <v>1.26</v>
      </c>
      <c r="H16" s="35">
        <v>0.5</v>
      </c>
      <c r="I16" s="35">
        <v>2.5</v>
      </c>
      <c r="J16" s="35">
        <v>0</v>
      </c>
      <c r="K16" s="35">
        <v>0.4</v>
      </c>
      <c r="L16" s="35">
        <v>0</v>
      </c>
      <c r="M16" s="35">
        <v>0</v>
      </c>
    </row>
    <row r="17" spans="1:13" ht="33" customHeight="1">
      <c r="A17" s="37" t="s">
        <v>1222</v>
      </c>
      <c r="B17" s="35">
        <f t="shared" si="0"/>
        <v>9.4526</v>
      </c>
      <c r="C17" s="35">
        <f t="shared" si="1"/>
        <v>4.4925999999999995</v>
      </c>
      <c r="D17" s="35">
        <v>2.39</v>
      </c>
      <c r="E17" s="35">
        <v>2.1026</v>
      </c>
      <c r="F17" s="35">
        <v>4.96</v>
      </c>
      <c r="G17" s="35">
        <v>0</v>
      </c>
      <c r="H17" s="35">
        <v>1.96</v>
      </c>
      <c r="I17" s="35">
        <v>0</v>
      </c>
      <c r="J17" s="35">
        <v>0.5</v>
      </c>
      <c r="K17" s="35">
        <v>0</v>
      </c>
      <c r="L17" s="35">
        <v>0</v>
      </c>
      <c r="M17" s="35">
        <v>0</v>
      </c>
    </row>
    <row r="18" spans="1:13" ht="33" customHeight="1">
      <c r="A18" s="37" t="s">
        <v>1224</v>
      </c>
      <c r="B18" s="35">
        <f t="shared" si="0"/>
        <v>5.3185</v>
      </c>
      <c r="C18" s="35">
        <f t="shared" si="1"/>
        <v>2.6085000000000003</v>
      </c>
      <c r="D18" s="35">
        <v>1.18</v>
      </c>
      <c r="E18" s="35">
        <v>1.4285</v>
      </c>
      <c r="F18" s="35">
        <v>2.71</v>
      </c>
      <c r="G18" s="35">
        <v>0</v>
      </c>
      <c r="H18" s="35">
        <v>0</v>
      </c>
      <c r="I18" s="35">
        <v>0.7</v>
      </c>
      <c r="J18" s="35">
        <v>1.8</v>
      </c>
      <c r="K18" s="35">
        <v>2.5</v>
      </c>
      <c r="L18" s="35">
        <v>0</v>
      </c>
      <c r="M18" s="35">
        <v>0.21</v>
      </c>
    </row>
    <row r="19" spans="1:13" ht="33" customHeight="1">
      <c r="A19" s="37" t="s">
        <v>1220</v>
      </c>
      <c r="B19" s="35">
        <f t="shared" si="0"/>
        <v>10.3703</v>
      </c>
      <c r="C19" s="35">
        <f t="shared" si="1"/>
        <v>4.5803</v>
      </c>
      <c r="D19" s="35">
        <v>1.81</v>
      </c>
      <c r="E19" s="35">
        <v>2.7703</v>
      </c>
      <c r="F19" s="35">
        <v>5.79</v>
      </c>
      <c r="G19" s="35">
        <v>2.89</v>
      </c>
      <c r="H19" s="35">
        <v>0</v>
      </c>
      <c r="I19" s="35">
        <v>2.19</v>
      </c>
      <c r="J19" s="35">
        <v>0.21</v>
      </c>
      <c r="K19" s="35">
        <v>0.5</v>
      </c>
      <c r="L19" s="35">
        <v>0</v>
      </c>
      <c r="M19" s="35">
        <v>0</v>
      </c>
    </row>
  </sheetData>
  <sheetProtection/>
  <mergeCells count="6">
    <mergeCell ref="A1:M1"/>
    <mergeCell ref="B3:M3"/>
    <mergeCell ref="C4:E4"/>
    <mergeCell ref="F4:M4"/>
    <mergeCell ref="A3:A5"/>
    <mergeCell ref="B4:B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M18"/>
  <sheetViews>
    <sheetView zoomScaleSheetLayoutView="100" workbookViewId="0" topLeftCell="A1">
      <selection activeCell="K7" sqref="K7"/>
    </sheetView>
  </sheetViews>
  <sheetFormatPr defaultColWidth="9.00390625" defaultRowHeight="14.25"/>
  <cols>
    <col min="1" max="1" width="15.75390625" style="2" customWidth="1"/>
    <col min="2" max="13" width="11.125" style="2" customWidth="1"/>
    <col min="14" max="16384" width="9.00390625" style="2" customWidth="1"/>
  </cols>
  <sheetData>
    <row r="1" spans="1:13" ht="33" customHeight="1">
      <c r="A1" s="33" t="s">
        <v>1499</v>
      </c>
      <c r="B1" s="33"/>
      <c r="C1" s="33"/>
      <c r="D1" s="33"/>
      <c r="E1" s="33"/>
      <c r="F1" s="33"/>
      <c r="G1" s="33"/>
      <c r="H1" s="33"/>
      <c r="I1" s="33"/>
      <c r="J1" s="33"/>
      <c r="K1" s="33"/>
      <c r="L1" s="33"/>
      <c r="M1" s="33"/>
    </row>
    <row r="2" spans="12:13" ht="27.75" customHeight="1">
      <c r="L2" s="38" t="s">
        <v>1481</v>
      </c>
      <c r="M2" s="38"/>
    </row>
    <row r="3" spans="1:13" ht="51.75" customHeight="1">
      <c r="A3" s="34" t="s">
        <v>1375</v>
      </c>
      <c r="B3" s="34" t="s">
        <v>1500</v>
      </c>
      <c r="C3" s="34"/>
      <c r="D3" s="34"/>
      <c r="E3" s="34" t="s">
        <v>1501</v>
      </c>
      <c r="F3" s="34"/>
      <c r="G3" s="34"/>
      <c r="H3" s="34" t="s">
        <v>1502</v>
      </c>
      <c r="I3" s="34"/>
      <c r="J3" s="34"/>
      <c r="K3" s="34" t="s">
        <v>1503</v>
      </c>
      <c r="L3" s="34"/>
      <c r="M3" s="34"/>
    </row>
    <row r="4" spans="1:13" ht="51.75" customHeight="1">
      <c r="A4" s="34"/>
      <c r="B4" s="34" t="s">
        <v>1297</v>
      </c>
      <c r="C4" s="34" t="s">
        <v>1504</v>
      </c>
      <c r="D4" s="34" t="s">
        <v>1505</v>
      </c>
      <c r="E4" s="34" t="s">
        <v>1297</v>
      </c>
      <c r="F4" s="34" t="s">
        <v>1504</v>
      </c>
      <c r="G4" s="34" t="s">
        <v>1505</v>
      </c>
      <c r="H4" s="34" t="s">
        <v>1297</v>
      </c>
      <c r="I4" s="34" t="s">
        <v>1504</v>
      </c>
      <c r="J4" s="34" t="s">
        <v>1505</v>
      </c>
      <c r="K4" s="34" t="s">
        <v>1297</v>
      </c>
      <c r="L4" s="34" t="s">
        <v>1504</v>
      </c>
      <c r="M4" s="34" t="s">
        <v>1505</v>
      </c>
    </row>
    <row r="5" spans="1:13" ht="27.75" customHeight="1">
      <c r="A5" s="34" t="s">
        <v>1464</v>
      </c>
      <c r="B5" s="35">
        <f>C5+D5</f>
        <v>36.17802875</v>
      </c>
      <c r="C5" s="35">
        <f>SUM(C6:C18)</f>
        <v>36.17802875</v>
      </c>
      <c r="D5" s="35">
        <f>SUM(D6:D18)</f>
        <v>0</v>
      </c>
      <c r="E5" s="35">
        <f aca="true" t="shared" si="0" ref="E5:E18">F5+G5</f>
        <v>23.84194563999999</v>
      </c>
      <c r="F5" s="35">
        <f>SUM(F6:F18)</f>
        <v>10.57996849</v>
      </c>
      <c r="G5" s="35">
        <f>SUM(G6:G18)</f>
        <v>13.261977149999991</v>
      </c>
      <c r="H5" s="35">
        <f>I5+J5</f>
        <v>85.6485241325</v>
      </c>
      <c r="I5" s="35">
        <f>SUM(I6:I18)</f>
        <v>54.6771471325</v>
      </c>
      <c r="J5" s="35">
        <f>SUM(J6:J18)</f>
        <v>30.971376999999997</v>
      </c>
      <c r="K5" s="35">
        <f>L5+M5</f>
        <v>25.362852959999998</v>
      </c>
      <c r="L5" s="35">
        <f>SUM(L6:L18)</f>
        <v>10.77598881</v>
      </c>
      <c r="M5" s="35">
        <f>SUM(M6:M18)</f>
        <v>14.58686415</v>
      </c>
    </row>
    <row r="6" spans="1:13" ht="27.75" customHeight="1">
      <c r="A6" s="34" t="s">
        <v>1484</v>
      </c>
      <c r="B6" s="35">
        <v>6.88604826</v>
      </c>
      <c r="C6" s="35">
        <v>6.88604826</v>
      </c>
      <c r="D6" s="35">
        <v>0</v>
      </c>
      <c r="E6" s="35">
        <f t="shared" si="0"/>
        <v>9.30302021</v>
      </c>
      <c r="F6" s="35">
        <v>2.38655782</v>
      </c>
      <c r="G6" s="35">
        <v>6.9164623899999995</v>
      </c>
      <c r="H6" s="35">
        <v>34.6589780729</v>
      </c>
      <c r="I6" s="35">
        <v>16.7368760729</v>
      </c>
      <c r="J6" s="35">
        <v>17.922102</v>
      </c>
      <c r="K6" s="35">
        <v>9.84487242</v>
      </c>
      <c r="L6" s="35">
        <v>2.41907003</v>
      </c>
      <c r="M6" s="35">
        <v>7.42580239</v>
      </c>
    </row>
    <row r="7" spans="1:13" ht="27.75" customHeight="1">
      <c r="A7" s="36" t="s">
        <v>1213</v>
      </c>
      <c r="B7" s="35">
        <v>0.19940504</v>
      </c>
      <c r="C7" s="35">
        <v>0.19940504</v>
      </c>
      <c r="D7" s="35">
        <v>0</v>
      </c>
      <c r="E7" s="35">
        <f t="shared" si="0"/>
        <v>0.37374662000000003</v>
      </c>
      <c r="F7" s="35">
        <v>0.15422362</v>
      </c>
      <c r="G7" s="35">
        <v>0.219523</v>
      </c>
      <c r="H7" s="35">
        <v>0.11851852819999999</v>
      </c>
      <c r="I7" s="35">
        <v>0.11851852819999999</v>
      </c>
      <c r="J7" s="35">
        <v>0</v>
      </c>
      <c r="K7" s="35">
        <v>0.40073366</v>
      </c>
      <c r="L7" s="35">
        <v>0.16213065999999998</v>
      </c>
      <c r="M7" s="35">
        <v>0.238603</v>
      </c>
    </row>
    <row r="8" spans="1:13" ht="27.75" customHeight="1">
      <c r="A8" s="36" t="s">
        <v>1214</v>
      </c>
      <c r="B8" s="35">
        <v>0.40670103</v>
      </c>
      <c r="C8" s="35">
        <v>0.40670103</v>
      </c>
      <c r="D8" s="35">
        <v>0</v>
      </c>
      <c r="E8" s="35">
        <f t="shared" si="0"/>
        <v>0.47336966</v>
      </c>
      <c r="F8" s="35">
        <v>0.27603916</v>
      </c>
      <c r="G8" s="35">
        <v>0.19733050000000002</v>
      </c>
      <c r="H8" s="35">
        <v>1.2782059138000001</v>
      </c>
      <c r="I8" s="35">
        <v>1.2782059138000001</v>
      </c>
      <c r="J8" s="35">
        <v>0</v>
      </c>
      <c r="K8" s="35">
        <v>0.49359979000000004</v>
      </c>
      <c r="L8" s="35">
        <v>0.28560329</v>
      </c>
      <c r="M8" s="35">
        <v>0.2079965</v>
      </c>
    </row>
    <row r="9" spans="1:13" ht="27.75" customHeight="1">
      <c r="A9" s="36" t="s">
        <v>1215</v>
      </c>
      <c r="B9" s="35">
        <v>0.02223542</v>
      </c>
      <c r="C9" s="35">
        <v>0.02223542</v>
      </c>
      <c r="D9" s="35">
        <v>0</v>
      </c>
      <c r="E9" s="35">
        <f t="shared" si="0"/>
        <v>0.26383102</v>
      </c>
      <c r="F9" s="35">
        <v>0.06711802</v>
      </c>
      <c r="G9" s="35">
        <v>0.196713</v>
      </c>
      <c r="H9" s="35">
        <v>0.015523121</v>
      </c>
      <c r="I9" s="35">
        <v>0.015523121</v>
      </c>
      <c r="J9" s="35">
        <v>0</v>
      </c>
      <c r="K9" s="35">
        <v>0.29760877999999996</v>
      </c>
      <c r="L9" s="35">
        <v>0.07365778</v>
      </c>
      <c r="M9" s="35">
        <v>0.223951</v>
      </c>
    </row>
    <row r="10" spans="1:13" ht="27.75" customHeight="1">
      <c r="A10" s="37" t="s">
        <v>1217</v>
      </c>
      <c r="B10" s="35">
        <v>4.73428601</v>
      </c>
      <c r="C10" s="35">
        <v>4.73428601</v>
      </c>
      <c r="D10" s="35">
        <v>0</v>
      </c>
      <c r="E10" s="35">
        <f t="shared" si="0"/>
        <v>1.9341089299999958</v>
      </c>
      <c r="F10" s="35">
        <v>1.06519193</v>
      </c>
      <c r="G10" s="35">
        <v>0.868916999999996</v>
      </c>
      <c r="H10" s="35">
        <v>5.401890439000001</v>
      </c>
      <c r="I10" s="35">
        <v>3.6618904390000004</v>
      </c>
      <c r="J10" s="35">
        <v>1.74</v>
      </c>
      <c r="K10" s="35">
        <v>2.0472660400000002</v>
      </c>
      <c r="L10" s="35">
        <v>1.04257504</v>
      </c>
      <c r="M10" s="35">
        <v>1.004691</v>
      </c>
    </row>
    <row r="11" spans="1:13" ht="27.75" customHeight="1">
      <c r="A11" s="36" t="s">
        <v>1218</v>
      </c>
      <c r="B11" s="35">
        <v>7.55021834</v>
      </c>
      <c r="C11" s="35">
        <v>7.55021834</v>
      </c>
      <c r="D11" s="35">
        <v>0</v>
      </c>
      <c r="E11" s="35">
        <f t="shared" si="0"/>
        <v>1.650910509999998</v>
      </c>
      <c r="F11" s="35">
        <v>1.0993687600000002</v>
      </c>
      <c r="G11" s="35">
        <v>0.5515417499999979</v>
      </c>
      <c r="H11" s="35">
        <v>3.8518378268</v>
      </c>
      <c r="I11" s="35">
        <v>2.1418378268000002</v>
      </c>
      <c r="J11" s="35">
        <v>1.71</v>
      </c>
      <c r="K11" s="35">
        <v>1.6526432</v>
      </c>
      <c r="L11" s="35">
        <v>1.00790995</v>
      </c>
      <c r="M11" s="35">
        <v>0.64473325</v>
      </c>
    </row>
    <row r="12" spans="1:13" ht="27.75" customHeight="1">
      <c r="A12" s="36" t="s">
        <v>1223</v>
      </c>
      <c r="B12" s="35">
        <v>1.40422444</v>
      </c>
      <c r="C12" s="35">
        <v>1.40422444</v>
      </c>
      <c r="D12" s="35">
        <v>0</v>
      </c>
      <c r="E12" s="35">
        <f t="shared" si="0"/>
        <v>1.8377426299999993</v>
      </c>
      <c r="F12" s="35">
        <v>1.07433174</v>
      </c>
      <c r="G12" s="35">
        <v>0.7634108899999991</v>
      </c>
      <c r="H12" s="35">
        <v>11.9965574399</v>
      </c>
      <c r="I12" s="35">
        <v>9.022579439900001</v>
      </c>
      <c r="J12" s="35">
        <v>2.973978</v>
      </c>
      <c r="K12" s="35">
        <v>1.9687841</v>
      </c>
      <c r="L12" s="35">
        <v>1.16084721</v>
      </c>
      <c r="M12" s="35">
        <v>0.80793689</v>
      </c>
    </row>
    <row r="13" spans="1:13" ht="27.75" customHeight="1">
      <c r="A13" s="36" t="s">
        <v>1219</v>
      </c>
      <c r="B13" s="35">
        <v>2.8783885099999997</v>
      </c>
      <c r="C13" s="35">
        <v>2.8783885099999997</v>
      </c>
      <c r="D13" s="35">
        <v>0</v>
      </c>
      <c r="E13" s="35">
        <f t="shared" si="0"/>
        <v>1.7865819699999999</v>
      </c>
      <c r="F13" s="35">
        <v>1.01161697</v>
      </c>
      <c r="G13" s="35">
        <v>0.774965</v>
      </c>
      <c r="H13" s="35">
        <v>2.6028491801</v>
      </c>
      <c r="I13" s="35">
        <v>2.0728491801</v>
      </c>
      <c r="J13" s="35">
        <v>0.53</v>
      </c>
      <c r="K13" s="35">
        <v>1.90375353</v>
      </c>
      <c r="L13" s="35">
        <v>1.0641015299999999</v>
      </c>
      <c r="M13" s="35">
        <v>0.8396520000000001</v>
      </c>
    </row>
    <row r="14" spans="1:13" ht="27.75" customHeight="1">
      <c r="A14" s="36" t="s">
        <v>1221</v>
      </c>
      <c r="B14" s="35">
        <v>3.3399957499999995</v>
      </c>
      <c r="C14" s="35">
        <v>3.3399957499999995</v>
      </c>
      <c r="D14" s="35">
        <v>0</v>
      </c>
      <c r="E14" s="35">
        <f t="shared" si="0"/>
        <v>1.56053666</v>
      </c>
      <c r="F14" s="35">
        <v>0.8999453599999999</v>
      </c>
      <c r="G14" s="35">
        <v>0.6605913</v>
      </c>
      <c r="H14" s="35">
        <v>4.6287763214</v>
      </c>
      <c r="I14" s="35">
        <v>4.1587763213999995</v>
      </c>
      <c r="J14" s="35">
        <v>0.47</v>
      </c>
      <c r="K14" s="35">
        <v>1.7019946</v>
      </c>
      <c r="L14" s="35">
        <v>0.9298993</v>
      </c>
      <c r="M14" s="35">
        <v>0.7720953</v>
      </c>
    </row>
    <row r="15" spans="1:13" ht="27.75" customHeight="1">
      <c r="A15" s="36" t="s">
        <v>1225</v>
      </c>
      <c r="B15" s="35">
        <v>2.4540794900000003</v>
      </c>
      <c r="C15" s="35">
        <v>2.4540794900000003</v>
      </c>
      <c r="D15" s="35">
        <v>0</v>
      </c>
      <c r="E15" s="35">
        <f t="shared" si="0"/>
        <v>1.06923103</v>
      </c>
      <c r="F15" s="35">
        <v>0.65853322</v>
      </c>
      <c r="G15" s="35">
        <v>0.41069781000000005</v>
      </c>
      <c r="H15" s="35">
        <v>7.399102496799999</v>
      </c>
      <c r="I15" s="35">
        <v>6.7955054968</v>
      </c>
      <c r="J15" s="35">
        <v>0.603597</v>
      </c>
      <c r="K15" s="35">
        <v>1.16647772</v>
      </c>
      <c r="L15" s="35">
        <v>0.67121841</v>
      </c>
      <c r="M15" s="35">
        <v>0.49525931</v>
      </c>
    </row>
    <row r="16" spans="1:13" ht="27.75" customHeight="1">
      <c r="A16" s="36" t="s">
        <v>1222</v>
      </c>
      <c r="B16" s="35">
        <v>2.1029152399999997</v>
      </c>
      <c r="C16" s="35">
        <v>2.1029152399999997</v>
      </c>
      <c r="D16" s="35">
        <v>0</v>
      </c>
      <c r="E16" s="35">
        <f t="shared" si="0"/>
        <v>1.060526369999999</v>
      </c>
      <c r="F16" s="35">
        <v>0.58398462</v>
      </c>
      <c r="G16" s="35">
        <v>0.47654174999999904</v>
      </c>
      <c r="H16" s="35">
        <v>2.5006271530000004</v>
      </c>
      <c r="I16" s="35">
        <v>1.948927153</v>
      </c>
      <c r="J16" s="35">
        <v>0.5517</v>
      </c>
      <c r="K16" s="35">
        <v>1.18506439</v>
      </c>
      <c r="L16" s="35">
        <v>0.6232681400000001</v>
      </c>
      <c r="M16" s="35">
        <v>0.56179625</v>
      </c>
    </row>
    <row r="17" spans="1:13" ht="27.75" customHeight="1">
      <c r="A17" s="36" t="s">
        <v>1224</v>
      </c>
      <c r="B17" s="35">
        <v>1.4289385399999999</v>
      </c>
      <c r="C17" s="35">
        <v>1.4289385399999999</v>
      </c>
      <c r="D17" s="35">
        <v>0</v>
      </c>
      <c r="E17" s="35">
        <f t="shared" si="0"/>
        <v>0.957037619999999</v>
      </c>
      <c r="F17" s="35">
        <v>0.56955462</v>
      </c>
      <c r="G17" s="35">
        <v>0.38748299999999897</v>
      </c>
      <c r="H17" s="35">
        <v>4.254865159</v>
      </c>
      <c r="I17" s="35">
        <v>3.1748651590000003</v>
      </c>
      <c r="J17" s="35">
        <v>1.08</v>
      </c>
      <c r="K17" s="35">
        <v>1.01483056</v>
      </c>
      <c r="L17" s="35">
        <v>0.5834545600000001</v>
      </c>
      <c r="M17" s="35">
        <v>0.43137600000000004</v>
      </c>
    </row>
    <row r="18" spans="1:13" ht="27.75" customHeight="1">
      <c r="A18" s="36" t="s">
        <v>1220</v>
      </c>
      <c r="B18" s="35">
        <v>2.77059268</v>
      </c>
      <c r="C18" s="35">
        <v>2.77059268</v>
      </c>
      <c r="D18" s="35">
        <v>0</v>
      </c>
      <c r="E18" s="35">
        <f t="shared" si="0"/>
        <v>1.571302409999999</v>
      </c>
      <c r="F18" s="35">
        <v>0.73350265</v>
      </c>
      <c r="G18" s="35">
        <v>0.837799759999999</v>
      </c>
      <c r="H18" s="35">
        <v>6.9407924806</v>
      </c>
      <c r="I18" s="35">
        <v>3.5507924806</v>
      </c>
      <c r="J18" s="35">
        <v>3.39</v>
      </c>
      <c r="K18" s="35">
        <v>1.68522417</v>
      </c>
      <c r="L18" s="35">
        <v>0.7522529099999999</v>
      </c>
      <c r="M18" s="35">
        <v>0.9329712600000001</v>
      </c>
    </row>
  </sheetData>
  <sheetProtection/>
  <mergeCells count="7">
    <mergeCell ref="A1:M1"/>
    <mergeCell ref="L2:M2"/>
    <mergeCell ref="B3:D3"/>
    <mergeCell ref="E3:G3"/>
    <mergeCell ref="H3:J3"/>
    <mergeCell ref="K3:M3"/>
    <mergeCell ref="A3:A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E162"/>
  <sheetViews>
    <sheetView zoomScaleSheetLayoutView="100" workbookViewId="0" topLeftCell="A1">
      <selection activeCell="K14" sqref="K14"/>
    </sheetView>
  </sheetViews>
  <sheetFormatPr defaultColWidth="9.00390625" defaultRowHeight="14.25"/>
  <cols>
    <col min="1" max="1" width="10.75390625" style="2" customWidth="1"/>
    <col min="2" max="2" width="60.375" style="2" customWidth="1"/>
    <col min="3" max="3" width="8.375" style="3" customWidth="1"/>
    <col min="4" max="4" width="66.25390625" style="2" customWidth="1"/>
    <col min="5" max="5" width="8.375" style="4" customWidth="1"/>
    <col min="6" max="16384" width="9.00390625" style="2" customWidth="1"/>
  </cols>
  <sheetData>
    <row r="1" spans="1:5" ht="30.75" customHeight="1">
      <c r="A1" s="5" t="s">
        <v>1506</v>
      </c>
      <c r="B1" s="5"/>
      <c r="C1" s="6"/>
      <c r="D1" s="5"/>
      <c r="E1" s="6"/>
    </row>
    <row r="2" spans="1:5" ht="21.75" customHeight="1">
      <c r="A2" s="7"/>
      <c r="B2" s="7"/>
      <c r="C2" s="8"/>
      <c r="D2" s="9" t="s">
        <v>1481</v>
      </c>
      <c r="E2" s="10"/>
    </row>
    <row r="3" spans="1:5" ht="24" customHeight="1">
      <c r="A3" s="11" t="s">
        <v>1507</v>
      </c>
      <c r="B3" s="12" t="s">
        <v>1490</v>
      </c>
      <c r="C3" s="13"/>
      <c r="D3" s="12" t="s">
        <v>1508</v>
      </c>
      <c r="E3" s="13"/>
    </row>
    <row r="4" spans="1:5" ht="24" customHeight="1">
      <c r="A4" s="11"/>
      <c r="B4" s="14" t="s">
        <v>1509</v>
      </c>
      <c r="C4" s="13" t="s">
        <v>1510</v>
      </c>
      <c r="D4" s="14" t="s">
        <v>1509</v>
      </c>
      <c r="E4" s="15" t="s">
        <v>1510</v>
      </c>
    </row>
    <row r="5" spans="1:5" s="1" customFormat="1" ht="24.75" customHeight="1">
      <c r="A5" s="16" t="s">
        <v>1484</v>
      </c>
      <c r="B5" s="17" t="s">
        <v>1511</v>
      </c>
      <c r="C5" s="17">
        <v>0.12</v>
      </c>
      <c r="D5" s="17" t="s">
        <v>1512</v>
      </c>
      <c r="E5" s="17">
        <v>5.98</v>
      </c>
    </row>
    <row r="6" spans="1:5" s="1" customFormat="1" ht="24.75" customHeight="1">
      <c r="A6" s="16" t="s">
        <v>1484</v>
      </c>
      <c r="B6" s="17" t="s">
        <v>1513</v>
      </c>
      <c r="C6" s="17">
        <v>0.15</v>
      </c>
      <c r="D6" s="17" t="s">
        <v>1514</v>
      </c>
      <c r="E6" s="17">
        <v>3</v>
      </c>
    </row>
    <row r="7" spans="1:5" s="1" customFormat="1" ht="24.75" customHeight="1">
      <c r="A7" s="16" t="s">
        <v>1484</v>
      </c>
      <c r="B7" s="17" t="s">
        <v>1515</v>
      </c>
      <c r="C7" s="17">
        <v>0.2</v>
      </c>
      <c r="D7" s="17" t="s">
        <v>1516</v>
      </c>
      <c r="E7" s="17">
        <v>3.5</v>
      </c>
    </row>
    <row r="8" spans="1:5" s="1" customFormat="1" ht="24.75" customHeight="1">
      <c r="A8" s="16" t="s">
        <v>1484</v>
      </c>
      <c r="B8" s="17" t="s">
        <v>1517</v>
      </c>
      <c r="C8" s="17">
        <v>0.4</v>
      </c>
      <c r="D8" s="17" t="s">
        <v>1518</v>
      </c>
      <c r="E8" s="17">
        <v>2</v>
      </c>
    </row>
    <row r="9" spans="1:5" s="1" customFormat="1" ht="24.75" customHeight="1">
      <c r="A9" s="16" t="s">
        <v>1484</v>
      </c>
      <c r="B9" s="17" t="s">
        <v>1519</v>
      </c>
      <c r="C9" s="17">
        <v>0.1</v>
      </c>
      <c r="D9" s="17" t="s">
        <v>1520</v>
      </c>
      <c r="E9" s="17">
        <v>3.2</v>
      </c>
    </row>
    <row r="10" spans="1:5" s="1" customFormat="1" ht="24.75" customHeight="1">
      <c r="A10" s="16" t="s">
        <v>1484</v>
      </c>
      <c r="B10" s="17" t="s">
        <v>1521</v>
      </c>
      <c r="C10" s="17">
        <v>0.0699</v>
      </c>
      <c r="D10" s="16" t="s">
        <v>1522</v>
      </c>
      <c r="E10" s="17">
        <v>3</v>
      </c>
    </row>
    <row r="11" spans="1:5" s="1" customFormat="1" ht="24.75" customHeight="1">
      <c r="A11" s="16" t="s">
        <v>1484</v>
      </c>
      <c r="B11" s="17" t="s">
        <v>1523</v>
      </c>
      <c r="C11" s="17">
        <v>0.08</v>
      </c>
      <c r="D11" s="17" t="s">
        <v>1524</v>
      </c>
      <c r="E11" s="17">
        <v>0.5</v>
      </c>
    </row>
    <row r="12" spans="1:5" s="1" customFormat="1" ht="24.75" customHeight="1">
      <c r="A12" s="16" t="s">
        <v>1484</v>
      </c>
      <c r="B12" s="17" t="s">
        <v>1525</v>
      </c>
      <c r="C12" s="17">
        <v>0.15</v>
      </c>
      <c r="D12" s="17" t="s">
        <v>1526</v>
      </c>
      <c r="E12" s="17">
        <v>0.6</v>
      </c>
    </row>
    <row r="13" spans="1:5" s="1" customFormat="1" ht="24.75" customHeight="1">
      <c r="A13" s="16" t="s">
        <v>1484</v>
      </c>
      <c r="B13" s="17" t="s">
        <v>1527</v>
      </c>
      <c r="C13" s="17">
        <v>0.2</v>
      </c>
      <c r="D13" s="17" t="s">
        <v>1528</v>
      </c>
      <c r="E13" s="17">
        <v>0.3</v>
      </c>
    </row>
    <row r="14" spans="1:5" s="1" customFormat="1" ht="24.75" customHeight="1">
      <c r="A14" s="16" t="s">
        <v>1484</v>
      </c>
      <c r="B14" s="17" t="s">
        <v>1529</v>
      </c>
      <c r="C14" s="17">
        <v>0.4</v>
      </c>
      <c r="D14" s="17" t="s">
        <v>1530</v>
      </c>
      <c r="E14" s="17">
        <v>3</v>
      </c>
    </row>
    <row r="15" spans="1:5" s="1" customFormat="1" ht="24.75" customHeight="1">
      <c r="A15" s="16" t="s">
        <v>1484</v>
      </c>
      <c r="B15" s="17" t="s">
        <v>1531</v>
      </c>
      <c r="C15" s="17">
        <v>0.09</v>
      </c>
      <c r="D15" s="17" t="s">
        <v>1532</v>
      </c>
      <c r="E15" s="17">
        <v>0.32</v>
      </c>
    </row>
    <row r="16" spans="1:5" s="1" customFormat="1" ht="24.75" customHeight="1">
      <c r="A16" s="16" t="s">
        <v>1484</v>
      </c>
      <c r="B16" s="17" t="s">
        <v>1533</v>
      </c>
      <c r="C16" s="17">
        <v>0.1</v>
      </c>
      <c r="D16" s="17" t="s">
        <v>1534</v>
      </c>
      <c r="E16" s="17">
        <v>2.5</v>
      </c>
    </row>
    <row r="17" spans="1:5" s="1" customFormat="1" ht="24.75" customHeight="1">
      <c r="A17" s="16" t="s">
        <v>1484</v>
      </c>
      <c r="B17" s="17" t="s">
        <v>1535</v>
      </c>
      <c r="C17" s="17">
        <v>0.083</v>
      </c>
      <c r="D17" s="17" t="s">
        <v>1536</v>
      </c>
      <c r="E17" s="17">
        <v>4</v>
      </c>
    </row>
    <row r="18" spans="1:5" s="1" customFormat="1" ht="24.75" customHeight="1">
      <c r="A18" s="16" t="s">
        <v>1484</v>
      </c>
      <c r="B18" s="17" t="s">
        <v>1537</v>
      </c>
      <c r="C18" s="17">
        <v>0.22</v>
      </c>
      <c r="D18" s="18"/>
      <c r="E18" s="18"/>
    </row>
    <row r="19" spans="1:5" s="1" customFormat="1" ht="24.75" customHeight="1">
      <c r="A19" s="16" t="s">
        <v>1484</v>
      </c>
      <c r="B19" s="17" t="s">
        <v>1538</v>
      </c>
      <c r="C19" s="17">
        <v>0.035</v>
      </c>
      <c r="D19" s="18"/>
      <c r="E19" s="18"/>
    </row>
    <row r="20" spans="1:5" s="1" customFormat="1" ht="24.75" customHeight="1">
      <c r="A20" s="16" t="s">
        <v>1484</v>
      </c>
      <c r="B20" s="17" t="s">
        <v>1539</v>
      </c>
      <c r="C20" s="17">
        <v>0.045</v>
      </c>
      <c r="D20" s="18"/>
      <c r="E20" s="18"/>
    </row>
    <row r="21" spans="1:5" s="1" customFormat="1" ht="24.75" customHeight="1">
      <c r="A21" s="16" t="s">
        <v>1214</v>
      </c>
      <c r="B21" s="19" t="s">
        <v>1540</v>
      </c>
      <c r="C21" s="17">
        <v>0.1</v>
      </c>
      <c r="D21" s="19" t="s">
        <v>1541</v>
      </c>
      <c r="E21" s="20">
        <v>0.26</v>
      </c>
    </row>
    <row r="22" spans="1:5" s="1" customFormat="1" ht="24.75" customHeight="1">
      <c r="A22" s="16" t="s">
        <v>1214</v>
      </c>
      <c r="B22" s="19" t="s">
        <v>1542</v>
      </c>
      <c r="C22" s="17">
        <v>0.0839</v>
      </c>
      <c r="D22" s="19" t="s">
        <v>1543</v>
      </c>
      <c r="E22" s="20">
        <v>0.45</v>
      </c>
    </row>
    <row r="23" spans="1:5" s="1" customFormat="1" ht="24.75" customHeight="1">
      <c r="A23" s="16" t="s">
        <v>1214</v>
      </c>
      <c r="B23" s="19" t="s">
        <v>1544</v>
      </c>
      <c r="C23" s="17">
        <v>0.0482</v>
      </c>
      <c r="D23" s="18"/>
      <c r="E23" s="18"/>
    </row>
    <row r="24" spans="1:5" s="1" customFormat="1" ht="24.75" customHeight="1">
      <c r="A24" s="16" t="s">
        <v>1214</v>
      </c>
      <c r="B24" s="19" t="s">
        <v>1545</v>
      </c>
      <c r="C24" s="17">
        <v>0.12</v>
      </c>
      <c r="D24" s="18"/>
      <c r="E24" s="18"/>
    </row>
    <row r="25" spans="1:5" s="1" customFormat="1" ht="24.75" customHeight="1">
      <c r="A25" s="16" t="s">
        <v>1214</v>
      </c>
      <c r="B25" s="19" t="s">
        <v>1546</v>
      </c>
      <c r="C25" s="17">
        <v>0.0479</v>
      </c>
      <c r="D25" s="18"/>
      <c r="E25" s="18"/>
    </row>
    <row r="26" spans="1:5" s="1" customFormat="1" ht="24.75" customHeight="1">
      <c r="A26" s="16" t="s">
        <v>1214</v>
      </c>
      <c r="B26" s="19" t="s">
        <v>1547</v>
      </c>
      <c r="C26" s="17">
        <v>0.07</v>
      </c>
      <c r="D26" s="18"/>
      <c r="E26" s="18"/>
    </row>
    <row r="27" spans="1:5" s="1" customFormat="1" ht="24.75" customHeight="1">
      <c r="A27" s="16" t="s">
        <v>1213</v>
      </c>
      <c r="B27" s="17" t="s">
        <v>1548</v>
      </c>
      <c r="C27" s="21">
        <v>0.01</v>
      </c>
      <c r="D27" s="19" t="s">
        <v>1549</v>
      </c>
      <c r="E27" s="20">
        <v>1.2</v>
      </c>
    </row>
    <row r="28" spans="1:5" s="1" customFormat="1" ht="24.75" customHeight="1">
      <c r="A28" s="16" t="s">
        <v>1213</v>
      </c>
      <c r="B28" s="17" t="s">
        <v>1550</v>
      </c>
      <c r="C28" s="21">
        <v>0.1</v>
      </c>
      <c r="D28" s="16" t="s">
        <v>1551</v>
      </c>
      <c r="E28" s="22">
        <v>0.8</v>
      </c>
    </row>
    <row r="29" spans="1:5" s="1" customFormat="1" ht="24.75" customHeight="1">
      <c r="A29" s="16" t="s">
        <v>1213</v>
      </c>
      <c r="B29" s="17" t="s">
        <v>1552</v>
      </c>
      <c r="C29" s="21">
        <v>0.18</v>
      </c>
      <c r="D29" s="18"/>
      <c r="E29" s="18"/>
    </row>
    <row r="30" spans="1:5" s="1" customFormat="1" ht="24.75" customHeight="1">
      <c r="A30" s="16" t="s">
        <v>1213</v>
      </c>
      <c r="B30" s="17" t="s">
        <v>1553</v>
      </c>
      <c r="C30" s="21">
        <v>0.02</v>
      </c>
      <c r="D30" s="18"/>
      <c r="E30" s="18"/>
    </row>
    <row r="31" spans="1:5" s="1" customFormat="1" ht="24.75" customHeight="1">
      <c r="A31" s="16" t="s">
        <v>1215</v>
      </c>
      <c r="B31" s="17" t="s">
        <v>1554</v>
      </c>
      <c r="C31" s="17">
        <v>0.08</v>
      </c>
      <c r="D31" s="17" t="s">
        <v>1555</v>
      </c>
      <c r="E31" s="17">
        <v>0.23</v>
      </c>
    </row>
    <row r="32" spans="1:5" s="1" customFormat="1" ht="24.75" customHeight="1">
      <c r="A32" s="16" t="s">
        <v>1215</v>
      </c>
      <c r="B32" s="17" t="s">
        <v>1556</v>
      </c>
      <c r="C32" s="17">
        <v>0.02</v>
      </c>
      <c r="D32" s="17" t="s">
        <v>1557</v>
      </c>
      <c r="E32" s="17">
        <v>0.5</v>
      </c>
    </row>
    <row r="33" spans="1:5" s="1" customFormat="1" ht="24.75" customHeight="1">
      <c r="A33" s="16" t="s">
        <v>1215</v>
      </c>
      <c r="B33" s="17" t="s">
        <v>1558</v>
      </c>
      <c r="C33" s="17">
        <v>0.03</v>
      </c>
      <c r="D33" s="17" t="s">
        <v>1559</v>
      </c>
      <c r="E33" s="17">
        <v>0.2</v>
      </c>
    </row>
    <row r="34" spans="1:5" s="1" customFormat="1" ht="24.75" customHeight="1">
      <c r="A34" s="16" t="s">
        <v>1215</v>
      </c>
      <c r="B34" s="17" t="s">
        <v>1560</v>
      </c>
      <c r="C34" s="17">
        <v>0.0297</v>
      </c>
      <c r="D34" s="18"/>
      <c r="E34" s="18"/>
    </row>
    <row r="35" spans="1:5" s="1" customFormat="1" ht="24.75" customHeight="1">
      <c r="A35" s="16" t="s">
        <v>1215</v>
      </c>
      <c r="B35" s="23" t="s">
        <v>1561</v>
      </c>
      <c r="C35" s="17">
        <v>0.0703</v>
      </c>
      <c r="D35" s="18"/>
      <c r="E35" s="18"/>
    </row>
    <row r="36" spans="1:5" s="1" customFormat="1" ht="24.75" customHeight="1">
      <c r="A36" s="16" t="s">
        <v>1217</v>
      </c>
      <c r="B36" s="24" t="s">
        <v>1562</v>
      </c>
      <c r="C36" s="21">
        <v>0.014</v>
      </c>
      <c r="D36" s="19" t="s">
        <v>1563</v>
      </c>
      <c r="E36" s="20">
        <v>1.2</v>
      </c>
    </row>
    <row r="37" spans="1:5" s="1" customFormat="1" ht="24.75" customHeight="1">
      <c r="A37" s="16" t="s">
        <v>1217</v>
      </c>
      <c r="B37" s="24" t="s">
        <v>1564</v>
      </c>
      <c r="C37" s="21">
        <v>0.02</v>
      </c>
      <c r="D37" s="19" t="s">
        <v>1565</v>
      </c>
      <c r="E37" s="20">
        <v>1</v>
      </c>
    </row>
    <row r="38" spans="1:5" s="1" customFormat="1" ht="24.75" customHeight="1">
      <c r="A38" s="16" t="s">
        <v>1217</v>
      </c>
      <c r="B38" s="24" t="s">
        <v>1566</v>
      </c>
      <c r="C38" s="21">
        <v>0.02</v>
      </c>
      <c r="D38" s="19" t="s">
        <v>1567</v>
      </c>
      <c r="E38" s="20">
        <v>2</v>
      </c>
    </row>
    <row r="39" spans="1:5" s="1" customFormat="1" ht="24.75" customHeight="1">
      <c r="A39" s="16" t="s">
        <v>1217</v>
      </c>
      <c r="B39" s="24" t="s">
        <v>1568</v>
      </c>
      <c r="C39" s="21">
        <v>0.0416</v>
      </c>
      <c r="D39" s="19" t="s">
        <v>1569</v>
      </c>
      <c r="E39" s="20">
        <v>2.4</v>
      </c>
    </row>
    <row r="40" spans="1:5" s="1" customFormat="1" ht="24.75" customHeight="1">
      <c r="A40" s="16" t="s">
        <v>1217</v>
      </c>
      <c r="B40" s="24" t="s">
        <v>1570</v>
      </c>
      <c r="C40" s="21">
        <v>0.02</v>
      </c>
      <c r="D40" s="19" t="s">
        <v>1571</v>
      </c>
      <c r="E40" s="17">
        <v>1.58</v>
      </c>
    </row>
    <row r="41" spans="1:5" s="1" customFormat="1" ht="24.75" customHeight="1">
      <c r="A41" s="16" t="s">
        <v>1217</v>
      </c>
      <c r="B41" s="24" t="s">
        <v>1572</v>
      </c>
      <c r="C41" s="21">
        <v>0.08</v>
      </c>
      <c r="D41" s="19" t="s">
        <v>1573</v>
      </c>
      <c r="E41" s="20">
        <v>0.3</v>
      </c>
    </row>
    <row r="42" spans="1:5" s="1" customFormat="1" ht="24.75" customHeight="1">
      <c r="A42" s="16" t="s">
        <v>1217</v>
      </c>
      <c r="B42" s="24" t="s">
        <v>1574</v>
      </c>
      <c r="C42" s="21">
        <v>0.0143</v>
      </c>
      <c r="D42" s="18"/>
      <c r="E42" s="18"/>
    </row>
    <row r="43" spans="1:5" s="1" customFormat="1" ht="24.75" customHeight="1">
      <c r="A43" s="16" t="s">
        <v>1217</v>
      </c>
      <c r="B43" s="24" t="s">
        <v>1575</v>
      </c>
      <c r="C43" s="21">
        <v>0.0135</v>
      </c>
      <c r="D43" s="18"/>
      <c r="E43" s="18"/>
    </row>
    <row r="44" spans="1:5" s="1" customFormat="1" ht="24.75" customHeight="1">
      <c r="A44" s="16" t="s">
        <v>1217</v>
      </c>
      <c r="B44" s="24" t="s">
        <v>1576</v>
      </c>
      <c r="C44" s="21">
        <v>0.16</v>
      </c>
      <c r="D44" s="18"/>
      <c r="E44" s="18"/>
    </row>
    <row r="45" spans="1:5" s="1" customFormat="1" ht="24.75" customHeight="1">
      <c r="A45" s="16" t="s">
        <v>1217</v>
      </c>
      <c r="B45" s="24" t="s">
        <v>1577</v>
      </c>
      <c r="C45" s="21">
        <v>0.168</v>
      </c>
      <c r="D45" s="18"/>
      <c r="E45" s="18"/>
    </row>
    <row r="46" spans="1:5" s="1" customFormat="1" ht="24.75" customHeight="1">
      <c r="A46" s="16" t="s">
        <v>1217</v>
      </c>
      <c r="B46" s="24" t="s">
        <v>1578</v>
      </c>
      <c r="C46" s="21">
        <v>0.03</v>
      </c>
      <c r="D46" s="18"/>
      <c r="E46" s="18"/>
    </row>
    <row r="47" spans="1:5" s="1" customFormat="1" ht="24.75" customHeight="1">
      <c r="A47" s="16" t="s">
        <v>1217</v>
      </c>
      <c r="B47" s="24" t="s">
        <v>1579</v>
      </c>
      <c r="C47" s="21">
        <v>0.08</v>
      </c>
      <c r="D47" s="18"/>
      <c r="E47" s="18"/>
    </row>
    <row r="48" spans="1:5" s="1" customFormat="1" ht="24.75" customHeight="1">
      <c r="A48" s="16" t="s">
        <v>1217</v>
      </c>
      <c r="B48" s="24" t="s">
        <v>1580</v>
      </c>
      <c r="C48" s="21">
        <v>0.2</v>
      </c>
      <c r="D48" s="18"/>
      <c r="E48" s="18"/>
    </row>
    <row r="49" spans="1:5" s="1" customFormat="1" ht="24.75" customHeight="1">
      <c r="A49" s="16" t="s">
        <v>1217</v>
      </c>
      <c r="B49" s="24" t="s">
        <v>1581</v>
      </c>
      <c r="C49" s="21">
        <v>0.135</v>
      </c>
      <c r="D49" s="18"/>
      <c r="E49" s="18"/>
    </row>
    <row r="50" spans="1:5" s="1" customFormat="1" ht="24.75" customHeight="1">
      <c r="A50" s="16" t="s">
        <v>1217</v>
      </c>
      <c r="B50" s="24" t="s">
        <v>1582</v>
      </c>
      <c r="C50" s="21">
        <v>0.015</v>
      </c>
      <c r="D50" s="18"/>
      <c r="E50" s="18"/>
    </row>
    <row r="51" spans="1:5" s="1" customFormat="1" ht="24.75" customHeight="1">
      <c r="A51" s="16" t="s">
        <v>1217</v>
      </c>
      <c r="B51" s="24" t="s">
        <v>1583</v>
      </c>
      <c r="C51" s="21">
        <v>0.15</v>
      </c>
      <c r="D51" s="18"/>
      <c r="E51" s="18"/>
    </row>
    <row r="52" spans="1:5" s="1" customFormat="1" ht="24.75" customHeight="1">
      <c r="A52" s="16" t="s">
        <v>1217</v>
      </c>
      <c r="B52" s="24" t="s">
        <v>1584</v>
      </c>
      <c r="C52" s="21">
        <v>0.15</v>
      </c>
      <c r="D52" s="18"/>
      <c r="E52" s="18"/>
    </row>
    <row r="53" spans="1:5" s="1" customFormat="1" ht="24.75" customHeight="1">
      <c r="A53" s="16" t="s">
        <v>1217</v>
      </c>
      <c r="B53" s="24" t="s">
        <v>1585</v>
      </c>
      <c r="C53" s="21">
        <v>0.4473</v>
      </c>
      <c r="D53" s="18"/>
      <c r="E53" s="18"/>
    </row>
    <row r="54" spans="1:5" s="1" customFormat="1" ht="24.75" customHeight="1">
      <c r="A54" s="16" t="s">
        <v>1217</v>
      </c>
      <c r="B54" s="24" t="s">
        <v>1586</v>
      </c>
      <c r="C54" s="21">
        <v>0.0113</v>
      </c>
      <c r="D54" s="18"/>
      <c r="E54" s="18"/>
    </row>
    <row r="55" spans="1:5" s="1" customFormat="1" ht="24.75" customHeight="1">
      <c r="A55" s="16" t="s">
        <v>1217</v>
      </c>
      <c r="B55" s="24" t="s">
        <v>1587</v>
      </c>
      <c r="C55" s="21">
        <v>0.04</v>
      </c>
      <c r="D55" s="18"/>
      <c r="E55" s="18"/>
    </row>
    <row r="56" spans="1:5" s="1" customFormat="1" ht="24.75" customHeight="1">
      <c r="A56" s="16" t="s">
        <v>1217</v>
      </c>
      <c r="B56" s="24" t="s">
        <v>1588</v>
      </c>
      <c r="C56" s="21">
        <v>0.05</v>
      </c>
      <c r="D56" s="18"/>
      <c r="E56" s="18"/>
    </row>
    <row r="57" spans="1:5" s="1" customFormat="1" ht="24.75" customHeight="1">
      <c r="A57" s="16" t="s">
        <v>1217</v>
      </c>
      <c r="B57" s="24" t="s">
        <v>1589</v>
      </c>
      <c r="C57" s="21">
        <v>0.05</v>
      </c>
      <c r="D57" s="18"/>
      <c r="E57" s="18"/>
    </row>
    <row r="58" spans="1:5" s="1" customFormat="1" ht="24.75" customHeight="1">
      <c r="A58" s="16" t="s">
        <v>1217</v>
      </c>
      <c r="B58" s="24" t="s">
        <v>1590</v>
      </c>
      <c r="C58" s="21">
        <v>0.03</v>
      </c>
      <c r="D58" s="18"/>
      <c r="E58" s="18"/>
    </row>
    <row r="59" spans="1:5" s="1" customFormat="1" ht="24.75" customHeight="1">
      <c r="A59" s="16" t="s">
        <v>1218</v>
      </c>
      <c r="B59" s="14" t="s">
        <v>1591</v>
      </c>
      <c r="C59" s="12">
        <v>0.02</v>
      </c>
      <c r="D59" s="19" t="s">
        <v>1592</v>
      </c>
      <c r="E59" s="21">
        <v>2</v>
      </c>
    </row>
    <row r="60" spans="1:5" s="1" customFormat="1" ht="24.75" customHeight="1">
      <c r="A60" s="16" t="s">
        <v>1218</v>
      </c>
      <c r="B60" s="14" t="s">
        <v>1593</v>
      </c>
      <c r="C60" s="12">
        <v>0.098</v>
      </c>
      <c r="D60" s="19" t="s">
        <v>1594</v>
      </c>
      <c r="E60" s="21">
        <v>1</v>
      </c>
    </row>
    <row r="61" spans="1:5" s="1" customFormat="1" ht="24.75" customHeight="1">
      <c r="A61" s="16" t="s">
        <v>1218</v>
      </c>
      <c r="B61" s="16" t="s">
        <v>1595</v>
      </c>
      <c r="C61" s="12">
        <v>0.1607</v>
      </c>
      <c r="D61" s="19" t="s">
        <v>1596</v>
      </c>
      <c r="E61" s="21">
        <v>1.5</v>
      </c>
    </row>
    <row r="62" spans="1:5" s="1" customFormat="1" ht="24.75" customHeight="1">
      <c r="A62" s="16" t="s">
        <v>1218</v>
      </c>
      <c r="B62" s="14" t="s">
        <v>1597</v>
      </c>
      <c r="C62" s="12">
        <v>0.1513</v>
      </c>
      <c r="D62" s="19" t="s">
        <v>1598</v>
      </c>
      <c r="E62" s="21">
        <v>0.7</v>
      </c>
    </row>
    <row r="63" spans="1:5" s="1" customFormat="1" ht="24.75" customHeight="1">
      <c r="A63" s="16" t="s">
        <v>1218</v>
      </c>
      <c r="B63" s="25" t="s">
        <v>1599</v>
      </c>
      <c r="C63" s="26">
        <v>0.1672</v>
      </c>
      <c r="D63" s="19" t="s">
        <v>1600</v>
      </c>
      <c r="E63" s="17">
        <v>0.61</v>
      </c>
    </row>
    <row r="64" spans="1:5" s="1" customFormat="1" ht="24.75" customHeight="1">
      <c r="A64" s="16" t="s">
        <v>1218</v>
      </c>
      <c r="B64" s="25" t="s">
        <v>1601</v>
      </c>
      <c r="C64" s="12">
        <v>0.05</v>
      </c>
      <c r="D64" s="18"/>
      <c r="E64" s="18"/>
    </row>
    <row r="65" spans="1:5" s="1" customFormat="1" ht="24.75" customHeight="1">
      <c r="A65" s="16" t="s">
        <v>1218</v>
      </c>
      <c r="B65" s="25" t="s">
        <v>1602</v>
      </c>
      <c r="C65" s="12">
        <v>0.0222</v>
      </c>
      <c r="D65" s="18"/>
      <c r="E65" s="18"/>
    </row>
    <row r="66" spans="1:5" s="1" customFormat="1" ht="24.75" customHeight="1">
      <c r="A66" s="16" t="s">
        <v>1218</v>
      </c>
      <c r="B66" s="25" t="s">
        <v>1603</v>
      </c>
      <c r="C66" s="12">
        <v>0.04</v>
      </c>
      <c r="D66" s="18"/>
      <c r="E66" s="18"/>
    </row>
    <row r="67" spans="1:5" s="1" customFormat="1" ht="24.75" customHeight="1">
      <c r="A67" s="16" t="s">
        <v>1218</v>
      </c>
      <c r="B67" s="25" t="s">
        <v>1604</v>
      </c>
      <c r="C67" s="12">
        <v>0.05</v>
      </c>
      <c r="D67" s="18"/>
      <c r="E67" s="18"/>
    </row>
    <row r="68" spans="1:5" s="1" customFormat="1" ht="24.75" customHeight="1">
      <c r="A68" s="16" t="s">
        <v>1218</v>
      </c>
      <c r="B68" s="25" t="s">
        <v>1605</v>
      </c>
      <c r="C68" s="12">
        <v>0.04</v>
      </c>
      <c r="D68" s="18"/>
      <c r="E68" s="18"/>
    </row>
    <row r="69" spans="1:5" s="1" customFormat="1" ht="24.75" customHeight="1">
      <c r="A69" s="16" t="s">
        <v>1218</v>
      </c>
      <c r="B69" s="25" t="s">
        <v>1606</v>
      </c>
      <c r="C69" s="12">
        <v>0.23</v>
      </c>
      <c r="D69" s="18"/>
      <c r="E69" s="27"/>
    </row>
    <row r="70" spans="1:5" s="1" customFormat="1" ht="24.75" customHeight="1">
      <c r="A70" s="16" t="s">
        <v>1218</v>
      </c>
      <c r="B70" s="25" t="s">
        <v>1607</v>
      </c>
      <c r="C70" s="12">
        <v>0.03</v>
      </c>
      <c r="D70" s="18"/>
      <c r="E70" s="27"/>
    </row>
    <row r="71" spans="1:5" s="1" customFormat="1" ht="24.75" customHeight="1">
      <c r="A71" s="16" t="s">
        <v>1218</v>
      </c>
      <c r="B71" s="25" t="s">
        <v>1608</v>
      </c>
      <c r="C71" s="12">
        <v>0.11</v>
      </c>
      <c r="D71" s="18"/>
      <c r="E71" s="27"/>
    </row>
    <row r="72" spans="1:5" s="1" customFormat="1" ht="24.75" customHeight="1">
      <c r="A72" s="16" t="s">
        <v>1218</v>
      </c>
      <c r="B72" s="25" t="s">
        <v>1609</v>
      </c>
      <c r="C72" s="12">
        <v>0.036</v>
      </c>
      <c r="D72" s="18"/>
      <c r="E72" s="27"/>
    </row>
    <row r="73" spans="1:5" s="1" customFormat="1" ht="24.75" customHeight="1">
      <c r="A73" s="16" t="s">
        <v>1218</v>
      </c>
      <c r="B73" s="25" t="s">
        <v>1610</v>
      </c>
      <c r="C73" s="12">
        <v>0.03</v>
      </c>
      <c r="D73" s="18"/>
      <c r="E73" s="27"/>
    </row>
    <row r="74" spans="1:5" s="1" customFormat="1" ht="24.75" customHeight="1">
      <c r="A74" s="16" t="s">
        <v>1218</v>
      </c>
      <c r="B74" s="25" t="s">
        <v>1611</v>
      </c>
      <c r="C74" s="12">
        <v>0.07</v>
      </c>
      <c r="D74" s="18"/>
      <c r="E74" s="27"/>
    </row>
    <row r="75" spans="1:5" s="1" customFormat="1" ht="24.75" customHeight="1">
      <c r="A75" s="16" t="s">
        <v>1218</v>
      </c>
      <c r="B75" s="25" t="s">
        <v>1612</v>
      </c>
      <c r="C75" s="12">
        <v>0.05</v>
      </c>
      <c r="D75" s="18"/>
      <c r="E75" s="27"/>
    </row>
    <row r="76" spans="1:5" s="1" customFormat="1" ht="24.75" customHeight="1">
      <c r="A76" s="16" t="s">
        <v>1218</v>
      </c>
      <c r="B76" s="25" t="s">
        <v>1613</v>
      </c>
      <c r="C76" s="12">
        <v>0.0646</v>
      </c>
      <c r="D76" s="18"/>
      <c r="E76" s="27"/>
    </row>
    <row r="77" spans="1:5" s="1" customFormat="1" ht="24.75" customHeight="1">
      <c r="A77" s="16" t="s">
        <v>1218</v>
      </c>
      <c r="B77" s="25" t="s">
        <v>1614</v>
      </c>
      <c r="C77" s="12">
        <v>0.2</v>
      </c>
      <c r="D77" s="18"/>
      <c r="E77" s="27"/>
    </row>
    <row r="78" spans="1:5" s="1" customFormat="1" ht="24.75" customHeight="1">
      <c r="A78" s="16" t="s">
        <v>1218</v>
      </c>
      <c r="B78" s="25" t="s">
        <v>1615</v>
      </c>
      <c r="C78" s="12">
        <v>0.04</v>
      </c>
      <c r="D78" s="18"/>
      <c r="E78" s="27"/>
    </row>
    <row r="79" spans="1:5" s="1" customFormat="1" ht="24.75" customHeight="1">
      <c r="A79" s="23" t="s">
        <v>1223</v>
      </c>
      <c r="B79" s="23" t="s">
        <v>1616</v>
      </c>
      <c r="C79" s="21">
        <v>0.4</v>
      </c>
      <c r="D79" s="19" t="s">
        <v>1617</v>
      </c>
      <c r="E79" s="21">
        <v>2.715</v>
      </c>
    </row>
    <row r="80" spans="1:5" s="1" customFormat="1" ht="24.75" customHeight="1">
      <c r="A80" s="23" t="s">
        <v>1223</v>
      </c>
      <c r="B80" s="23" t="s">
        <v>1618</v>
      </c>
      <c r="C80" s="21">
        <v>0.2</v>
      </c>
      <c r="D80" s="18"/>
      <c r="E80" s="27"/>
    </row>
    <row r="81" spans="1:5" s="1" customFormat="1" ht="24.75" customHeight="1">
      <c r="A81" s="23" t="s">
        <v>1223</v>
      </c>
      <c r="B81" s="23" t="s">
        <v>1619</v>
      </c>
      <c r="C81" s="21">
        <v>0.4</v>
      </c>
      <c r="D81" s="18"/>
      <c r="E81" s="27"/>
    </row>
    <row r="82" spans="1:5" s="1" customFormat="1" ht="24.75" customHeight="1">
      <c r="A82" s="23" t="s">
        <v>1223</v>
      </c>
      <c r="B82" s="23" t="s">
        <v>1620</v>
      </c>
      <c r="C82" s="21">
        <v>0.72</v>
      </c>
      <c r="D82" s="18"/>
      <c r="E82" s="27"/>
    </row>
    <row r="83" spans="1:5" s="1" customFormat="1" ht="24.75" customHeight="1">
      <c r="A83" s="23" t="s">
        <v>1223</v>
      </c>
      <c r="B83" s="23" t="s">
        <v>1621</v>
      </c>
      <c r="C83" s="21">
        <v>0.3</v>
      </c>
      <c r="D83" s="18"/>
      <c r="E83" s="27"/>
    </row>
    <row r="84" spans="1:5" s="1" customFormat="1" ht="24.75" customHeight="1">
      <c r="A84" s="23" t="s">
        <v>1223</v>
      </c>
      <c r="B84" s="23" t="s">
        <v>1622</v>
      </c>
      <c r="C84" s="21">
        <v>0.84</v>
      </c>
      <c r="D84" s="18"/>
      <c r="E84" s="27"/>
    </row>
    <row r="85" spans="1:5" s="1" customFormat="1" ht="24.75" customHeight="1">
      <c r="A85" s="23" t="s">
        <v>1223</v>
      </c>
      <c r="B85" s="23" t="s">
        <v>1623</v>
      </c>
      <c r="C85" s="21">
        <v>0.44</v>
      </c>
      <c r="D85" s="18"/>
      <c r="E85" s="27"/>
    </row>
    <row r="86" spans="1:5" s="1" customFormat="1" ht="24.75" customHeight="1">
      <c r="A86" s="23" t="s">
        <v>1223</v>
      </c>
      <c r="B86" s="23" t="s">
        <v>1624</v>
      </c>
      <c r="C86" s="21">
        <v>0.13</v>
      </c>
      <c r="D86" s="18"/>
      <c r="E86" s="27"/>
    </row>
    <row r="87" spans="1:5" s="1" customFormat="1" ht="24.75" customHeight="1">
      <c r="A87" s="23" t="s">
        <v>1219</v>
      </c>
      <c r="B87" s="23" t="s">
        <v>1625</v>
      </c>
      <c r="C87" s="17">
        <v>0.56</v>
      </c>
      <c r="D87" s="28" t="s">
        <v>1626</v>
      </c>
      <c r="E87" s="21">
        <v>0.8</v>
      </c>
    </row>
    <row r="88" spans="1:5" s="1" customFormat="1" ht="24.75" customHeight="1">
      <c r="A88" s="23" t="s">
        <v>1219</v>
      </c>
      <c r="B88" s="23" t="s">
        <v>1627</v>
      </c>
      <c r="C88" s="17">
        <v>0.15</v>
      </c>
      <c r="D88" s="28" t="s">
        <v>1628</v>
      </c>
      <c r="E88" s="17">
        <v>1</v>
      </c>
    </row>
    <row r="89" spans="1:5" s="1" customFormat="1" ht="24.75" customHeight="1">
      <c r="A89" s="23" t="s">
        <v>1219</v>
      </c>
      <c r="B89" s="23" t="s">
        <v>1629</v>
      </c>
      <c r="C89" s="17">
        <v>1.173</v>
      </c>
      <c r="D89" s="28" t="s">
        <v>1630</v>
      </c>
      <c r="E89" s="21">
        <v>1.2</v>
      </c>
    </row>
    <row r="90" spans="1:5" s="1" customFormat="1" ht="24.75" customHeight="1">
      <c r="A90" s="23" t="s">
        <v>1219</v>
      </c>
      <c r="B90" s="23" t="s">
        <v>1560</v>
      </c>
      <c r="C90" s="17">
        <v>0.464</v>
      </c>
      <c r="D90" s="28" t="s">
        <v>1631</v>
      </c>
      <c r="E90" s="21">
        <v>0.39</v>
      </c>
    </row>
    <row r="91" spans="1:5" s="1" customFormat="1" ht="24.75" customHeight="1">
      <c r="A91" s="23" t="s">
        <v>1219</v>
      </c>
      <c r="B91" s="23" t="s">
        <v>1632</v>
      </c>
      <c r="C91" s="17">
        <v>0.1</v>
      </c>
      <c r="D91" s="28" t="s">
        <v>1633</v>
      </c>
      <c r="E91" s="21">
        <v>0.7</v>
      </c>
    </row>
    <row r="92" spans="1:5" s="1" customFormat="1" ht="24.75" customHeight="1">
      <c r="A92" s="23" t="s">
        <v>1219</v>
      </c>
      <c r="B92" s="23" t="s">
        <v>1634</v>
      </c>
      <c r="C92" s="17">
        <v>0.2</v>
      </c>
      <c r="D92" s="18"/>
      <c r="E92" s="27"/>
    </row>
    <row r="93" spans="1:5" s="1" customFormat="1" ht="24.75" customHeight="1">
      <c r="A93" s="23" t="s">
        <v>1219</v>
      </c>
      <c r="B93" s="23" t="s">
        <v>1635</v>
      </c>
      <c r="C93" s="17">
        <v>0.12</v>
      </c>
      <c r="D93" s="18"/>
      <c r="E93" s="27"/>
    </row>
    <row r="94" spans="1:5" s="1" customFormat="1" ht="24.75" customHeight="1">
      <c r="A94" s="23" t="s">
        <v>1219</v>
      </c>
      <c r="B94" s="23" t="s">
        <v>1636</v>
      </c>
      <c r="C94" s="17">
        <v>0.061</v>
      </c>
      <c r="D94" s="18"/>
      <c r="E94" s="27"/>
    </row>
    <row r="95" spans="1:5" s="1" customFormat="1" ht="24.75" customHeight="1">
      <c r="A95" s="23" t="s">
        <v>1219</v>
      </c>
      <c r="B95" s="23" t="s">
        <v>1637</v>
      </c>
      <c r="C95" s="17">
        <v>0.08</v>
      </c>
      <c r="D95" s="18"/>
      <c r="E95" s="27"/>
    </row>
    <row r="96" spans="1:5" s="1" customFormat="1" ht="24.75" customHeight="1">
      <c r="A96" s="23" t="s">
        <v>1219</v>
      </c>
      <c r="B96" s="23" t="s">
        <v>1638</v>
      </c>
      <c r="C96" s="17">
        <v>0.3</v>
      </c>
      <c r="D96" s="18"/>
      <c r="E96" s="27"/>
    </row>
    <row r="97" spans="1:5" s="1" customFormat="1" ht="24.75" customHeight="1">
      <c r="A97" s="23" t="s">
        <v>1221</v>
      </c>
      <c r="B97" s="23" t="s">
        <v>1639</v>
      </c>
      <c r="C97" s="17">
        <v>0.12</v>
      </c>
      <c r="D97" s="19" t="s">
        <v>1640</v>
      </c>
      <c r="E97" s="17">
        <v>1.43</v>
      </c>
    </row>
    <row r="98" spans="1:5" s="1" customFormat="1" ht="24.75" customHeight="1">
      <c r="A98" s="23" t="s">
        <v>1221</v>
      </c>
      <c r="B98" s="23" t="s">
        <v>1641</v>
      </c>
      <c r="C98" s="17">
        <v>0.78</v>
      </c>
      <c r="D98" s="19" t="s">
        <v>1642</v>
      </c>
      <c r="E98" s="17">
        <v>0.8</v>
      </c>
    </row>
    <row r="99" spans="1:5" s="1" customFormat="1" ht="24.75" customHeight="1">
      <c r="A99" s="23" t="s">
        <v>1221</v>
      </c>
      <c r="B99" s="23" t="s">
        <v>1639</v>
      </c>
      <c r="C99" s="17">
        <v>1.64</v>
      </c>
      <c r="D99" s="19" t="s">
        <v>1643</v>
      </c>
      <c r="E99" s="17">
        <v>0.19</v>
      </c>
    </row>
    <row r="100" spans="1:5" s="1" customFormat="1" ht="24.75" customHeight="1">
      <c r="A100" s="23" t="s">
        <v>1221</v>
      </c>
      <c r="B100" s="18"/>
      <c r="C100" s="21"/>
      <c r="D100" s="19" t="s">
        <v>1644</v>
      </c>
      <c r="E100" s="17">
        <v>1.56</v>
      </c>
    </row>
    <row r="101" spans="1:5" s="1" customFormat="1" ht="24.75" customHeight="1">
      <c r="A101" s="23" t="s">
        <v>1221</v>
      </c>
      <c r="B101" s="18"/>
      <c r="C101" s="21"/>
      <c r="D101" s="19" t="s">
        <v>1645</v>
      </c>
      <c r="E101" s="17">
        <v>3</v>
      </c>
    </row>
    <row r="102" spans="1:5" s="1" customFormat="1" ht="24.75" customHeight="1">
      <c r="A102" s="23" t="s">
        <v>1220</v>
      </c>
      <c r="B102" s="23" t="s">
        <v>1646</v>
      </c>
      <c r="C102" s="17">
        <v>0.4221</v>
      </c>
      <c r="D102" s="19" t="s">
        <v>1647</v>
      </c>
      <c r="E102" s="29">
        <v>2.89</v>
      </c>
    </row>
    <row r="103" spans="1:5" s="1" customFormat="1" ht="24.75" customHeight="1">
      <c r="A103" s="23" t="s">
        <v>1220</v>
      </c>
      <c r="B103" s="23" t="s">
        <v>1648</v>
      </c>
      <c r="C103" s="17">
        <v>0.2233</v>
      </c>
      <c r="D103" s="19" t="s">
        <v>1649</v>
      </c>
      <c r="E103" s="29">
        <v>0.59</v>
      </c>
    </row>
    <row r="104" spans="1:5" s="1" customFormat="1" ht="24.75" customHeight="1">
      <c r="A104" s="23" t="s">
        <v>1220</v>
      </c>
      <c r="B104" s="23" t="s">
        <v>1650</v>
      </c>
      <c r="C104" s="17">
        <v>0.9474</v>
      </c>
      <c r="D104" s="19" t="s">
        <v>1651</v>
      </c>
      <c r="E104" s="29">
        <v>1.2</v>
      </c>
    </row>
    <row r="105" spans="1:5" s="1" customFormat="1" ht="24.75" customHeight="1">
      <c r="A105" s="23" t="s">
        <v>1220</v>
      </c>
      <c r="B105" s="23" t="s">
        <v>1652</v>
      </c>
      <c r="C105" s="17">
        <v>0.1872</v>
      </c>
      <c r="D105" s="19" t="s">
        <v>1653</v>
      </c>
      <c r="E105" s="29">
        <v>0.4</v>
      </c>
    </row>
    <row r="106" spans="1:5" s="1" customFormat="1" ht="24.75" customHeight="1">
      <c r="A106" s="23" t="s">
        <v>1220</v>
      </c>
      <c r="B106" s="23" t="s">
        <v>1654</v>
      </c>
      <c r="C106" s="17">
        <v>0.03</v>
      </c>
      <c r="D106" s="19" t="s">
        <v>1655</v>
      </c>
      <c r="E106" s="29">
        <v>0.21</v>
      </c>
    </row>
    <row r="107" spans="1:5" s="1" customFormat="1" ht="24.75" customHeight="1">
      <c r="A107" s="23" t="s">
        <v>1220</v>
      </c>
      <c r="B107" s="18"/>
      <c r="C107" s="21"/>
      <c r="D107" s="19" t="s">
        <v>1656</v>
      </c>
      <c r="E107" s="29">
        <v>0.5</v>
      </c>
    </row>
    <row r="108" spans="1:5" s="1" customFormat="1" ht="24.75" customHeight="1">
      <c r="A108" s="16" t="s">
        <v>1222</v>
      </c>
      <c r="B108" s="19" t="s">
        <v>1657</v>
      </c>
      <c r="C108" s="12">
        <v>0.11</v>
      </c>
      <c r="D108" s="19" t="s">
        <v>1658</v>
      </c>
      <c r="E108" s="17">
        <v>2.17</v>
      </c>
    </row>
    <row r="109" spans="1:5" s="1" customFormat="1" ht="24.75" customHeight="1">
      <c r="A109" s="16" t="s">
        <v>1222</v>
      </c>
      <c r="B109" s="19" t="s">
        <v>1659</v>
      </c>
      <c r="C109" s="12">
        <v>0.1757</v>
      </c>
      <c r="D109" s="19" t="s">
        <v>1658</v>
      </c>
      <c r="E109" s="21">
        <v>0.33</v>
      </c>
    </row>
    <row r="110" spans="1:5" s="1" customFormat="1" ht="24.75" customHeight="1">
      <c r="A110" s="16" t="s">
        <v>1222</v>
      </c>
      <c r="B110" s="19" t="s">
        <v>1660</v>
      </c>
      <c r="C110" s="12">
        <v>0.09</v>
      </c>
      <c r="D110" s="19" t="s">
        <v>1661</v>
      </c>
      <c r="E110" s="17">
        <v>0.2</v>
      </c>
    </row>
    <row r="111" spans="1:5" s="1" customFormat="1" ht="24.75" customHeight="1">
      <c r="A111" s="16" t="s">
        <v>1222</v>
      </c>
      <c r="B111" s="19" t="s">
        <v>1662</v>
      </c>
      <c r="C111" s="12">
        <v>0.0943</v>
      </c>
      <c r="D111" s="19" t="s">
        <v>1661</v>
      </c>
      <c r="E111" s="17">
        <v>0.3</v>
      </c>
    </row>
    <row r="112" spans="1:5" s="1" customFormat="1" ht="24.75" customHeight="1">
      <c r="A112" s="16" t="s">
        <v>1222</v>
      </c>
      <c r="B112" s="19" t="s">
        <v>1663</v>
      </c>
      <c r="C112" s="12">
        <v>0.2</v>
      </c>
      <c r="D112" s="19" t="s">
        <v>1664</v>
      </c>
      <c r="E112" s="17">
        <v>0.3</v>
      </c>
    </row>
    <row r="113" spans="1:5" s="1" customFormat="1" ht="24.75" customHeight="1">
      <c r="A113" s="16" t="s">
        <v>1222</v>
      </c>
      <c r="B113" s="19" t="s">
        <v>1665</v>
      </c>
      <c r="C113" s="12">
        <v>0.05</v>
      </c>
      <c r="D113" s="19" t="s">
        <v>1666</v>
      </c>
      <c r="E113" s="17">
        <v>1.66</v>
      </c>
    </row>
    <row r="114" spans="1:5" s="1" customFormat="1" ht="24.75" customHeight="1">
      <c r="A114" s="16" t="s">
        <v>1222</v>
      </c>
      <c r="B114" s="19" t="s">
        <v>1667</v>
      </c>
      <c r="C114" s="12">
        <v>0.05</v>
      </c>
      <c r="D114" s="18"/>
      <c r="E114" s="27"/>
    </row>
    <row r="115" spans="1:5" s="1" customFormat="1" ht="24.75" customHeight="1">
      <c r="A115" s="16" t="s">
        <v>1222</v>
      </c>
      <c r="B115" s="19" t="s">
        <v>1668</v>
      </c>
      <c r="C115" s="12">
        <v>0.1</v>
      </c>
      <c r="D115" s="18"/>
      <c r="E115" s="27"/>
    </row>
    <row r="116" spans="1:5" s="1" customFormat="1" ht="24.75" customHeight="1">
      <c r="A116" s="16" t="s">
        <v>1222</v>
      </c>
      <c r="B116" s="19" t="s">
        <v>1669</v>
      </c>
      <c r="C116" s="12">
        <v>0.4</v>
      </c>
      <c r="D116" s="18"/>
      <c r="E116" s="27"/>
    </row>
    <row r="117" spans="1:5" s="1" customFormat="1" ht="24.75" customHeight="1">
      <c r="A117" s="16" t="s">
        <v>1222</v>
      </c>
      <c r="B117" s="19" t="s">
        <v>1670</v>
      </c>
      <c r="C117" s="12">
        <v>0.2</v>
      </c>
      <c r="D117" s="18"/>
      <c r="E117" s="27"/>
    </row>
    <row r="118" spans="1:5" s="1" customFormat="1" ht="24.75" customHeight="1">
      <c r="A118" s="16" t="s">
        <v>1222</v>
      </c>
      <c r="B118" s="19" t="s">
        <v>1671</v>
      </c>
      <c r="C118" s="12">
        <v>0.05</v>
      </c>
      <c r="D118" s="18"/>
      <c r="E118" s="27"/>
    </row>
    <row r="119" spans="1:5" s="1" customFormat="1" ht="24.75" customHeight="1">
      <c r="A119" s="16" t="s">
        <v>1222</v>
      </c>
      <c r="B119" s="19" t="s">
        <v>1672</v>
      </c>
      <c r="C119" s="12">
        <v>0.015</v>
      </c>
      <c r="D119" s="18"/>
      <c r="E119" s="27"/>
    </row>
    <row r="120" spans="1:5" s="1" customFormat="1" ht="24.75" customHeight="1">
      <c r="A120" s="16" t="s">
        <v>1222</v>
      </c>
      <c r="B120" s="25" t="s">
        <v>1673</v>
      </c>
      <c r="C120" s="12">
        <v>0.41055</v>
      </c>
      <c r="D120" s="18"/>
      <c r="E120" s="27"/>
    </row>
    <row r="121" spans="1:5" s="1" customFormat="1" ht="24.75" customHeight="1">
      <c r="A121" s="16" t="s">
        <v>1222</v>
      </c>
      <c r="B121" s="19" t="s">
        <v>1560</v>
      </c>
      <c r="C121" s="12">
        <v>0.223</v>
      </c>
      <c r="D121" s="18"/>
      <c r="E121" s="27"/>
    </row>
    <row r="122" spans="1:5" s="1" customFormat="1" ht="24.75" customHeight="1">
      <c r="A122" s="16" t="s">
        <v>1222</v>
      </c>
      <c r="B122" s="19" t="s">
        <v>1674</v>
      </c>
      <c r="C122" s="12">
        <v>0.05</v>
      </c>
      <c r="D122" s="18"/>
      <c r="E122" s="27"/>
    </row>
    <row r="123" spans="1:5" s="1" customFormat="1" ht="24.75" customHeight="1">
      <c r="A123" s="16" t="s">
        <v>1222</v>
      </c>
      <c r="B123" s="19" t="s">
        <v>1675</v>
      </c>
      <c r="C123" s="12">
        <v>0.1</v>
      </c>
      <c r="D123" s="18"/>
      <c r="E123" s="27"/>
    </row>
    <row r="124" spans="1:5" s="1" customFormat="1" ht="24.75" customHeight="1">
      <c r="A124" s="16" t="s">
        <v>1222</v>
      </c>
      <c r="B124" s="19" t="s">
        <v>1676</v>
      </c>
      <c r="C124" s="12">
        <v>0.018</v>
      </c>
      <c r="D124" s="18"/>
      <c r="E124" s="27"/>
    </row>
    <row r="125" spans="1:5" s="1" customFormat="1" ht="24.75" customHeight="1">
      <c r="A125" s="16" t="s">
        <v>1222</v>
      </c>
      <c r="B125" s="25" t="s">
        <v>1677</v>
      </c>
      <c r="C125" s="12">
        <v>0.046</v>
      </c>
      <c r="D125" s="18"/>
      <c r="E125" s="27"/>
    </row>
    <row r="126" spans="1:5" s="1" customFormat="1" ht="24.75" customHeight="1">
      <c r="A126" s="16" t="s">
        <v>1222</v>
      </c>
      <c r="B126" s="25" t="s">
        <v>1678</v>
      </c>
      <c r="C126" s="12">
        <v>0.00745</v>
      </c>
      <c r="D126" s="18"/>
      <c r="E126" s="27"/>
    </row>
    <row r="127" spans="1:5" s="1" customFormat="1" ht="24.75" customHeight="1">
      <c r="A127" s="23" t="s">
        <v>1225</v>
      </c>
      <c r="B127" s="23" t="s">
        <v>1679</v>
      </c>
      <c r="C127" s="17">
        <v>0.04</v>
      </c>
      <c r="D127" s="19" t="s">
        <v>1680</v>
      </c>
      <c r="E127" s="20">
        <v>0.4</v>
      </c>
    </row>
    <row r="128" spans="1:5" s="1" customFormat="1" ht="24.75" customHeight="1">
      <c r="A128" s="23" t="s">
        <v>1225</v>
      </c>
      <c r="B128" s="23" t="s">
        <v>1681</v>
      </c>
      <c r="C128" s="17">
        <v>0.08</v>
      </c>
      <c r="D128" s="19" t="s">
        <v>1682</v>
      </c>
      <c r="E128" s="20">
        <v>0.4</v>
      </c>
    </row>
    <row r="129" spans="1:5" s="1" customFormat="1" ht="24.75" customHeight="1">
      <c r="A129" s="23" t="s">
        <v>1225</v>
      </c>
      <c r="B129" s="23" t="s">
        <v>1683</v>
      </c>
      <c r="C129" s="17">
        <v>0.04</v>
      </c>
      <c r="D129" s="19" t="s">
        <v>1684</v>
      </c>
      <c r="E129" s="20">
        <v>1</v>
      </c>
    </row>
    <row r="130" spans="1:5" s="1" customFormat="1" ht="24.75" customHeight="1">
      <c r="A130" s="23" t="s">
        <v>1225</v>
      </c>
      <c r="B130" s="23" t="s">
        <v>1685</v>
      </c>
      <c r="C130" s="17">
        <v>0.08</v>
      </c>
      <c r="D130" s="19" t="s">
        <v>1686</v>
      </c>
      <c r="E130" s="20">
        <v>0.5</v>
      </c>
    </row>
    <row r="131" spans="1:5" s="1" customFormat="1" ht="24.75" customHeight="1">
      <c r="A131" s="23" t="s">
        <v>1225</v>
      </c>
      <c r="B131" s="23" t="s">
        <v>1687</v>
      </c>
      <c r="C131" s="17">
        <v>0.73</v>
      </c>
      <c r="D131" s="19" t="s">
        <v>1688</v>
      </c>
      <c r="E131" s="20">
        <v>0.7</v>
      </c>
    </row>
    <row r="132" spans="1:5" s="1" customFormat="1" ht="24.75" customHeight="1">
      <c r="A132" s="23" t="s">
        <v>1225</v>
      </c>
      <c r="B132" s="23" t="s">
        <v>1689</v>
      </c>
      <c r="C132" s="17">
        <v>0.1</v>
      </c>
      <c r="D132" s="19" t="s">
        <v>1690</v>
      </c>
      <c r="E132" s="20">
        <v>1.26</v>
      </c>
    </row>
    <row r="133" spans="1:5" s="1" customFormat="1" ht="24.75" customHeight="1">
      <c r="A133" s="23" t="s">
        <v>1225</v>
      </c>
      <c r="B133" s="23" t="s">
        <v>1691</v>
      </c>
      <c r="C133" s="17">
        <v>0.25</v>
      </c>
      <c r="D133" s="19" t="s">
        <v>1692</v>
      </c>
      <c r="E133" s="20">
        <v>0.4</v>
      </c>
    </row>
    <row r="134" spans="1:5" s="1" customFormat="1" ht="24.75" customHeight="1">
      <c r="A134" s="23" t="s">
        <v>1416</v>
      </c>
      <c r="B134" s="30" t="s">
        <v>1693</v>
      </c>
      <c r="C134" s="21">
        <v>0.09</v>
      </c>
      <c r="D134" s="19" t="s">
        <v>1694</v>
      </c>
      <c r="E134" s="31">
        <v>1.2</v>
      </c>
    </row>
    <row r="135" spans="1:5" s="1" customFormat="1" ht="24.75" customHeight="1">
      <c r="A135" s="23" t="s">
        <v>1416</v>
      </c>
      <c r="B135" s="30" t="s">
        <v>1695</v>
      </c>
      <c r="C135" s="21">
        <v>0.12</v>
      </c>
      <c r="D135" s="19" t="s">
        <v>1696</v>
      </c>
      <c r="E135" s="31">
        <v>0.3</v>
      </c>
    </row>
    <row r="136" spans="1:5" s="1" customFormat="1" ht="24.75" customHeight="1">
      <c r="A136" s="23" t="s">
        <v>1416</v>
      </c>
      <c r="B136" s="17" t="s">
        <v>1697</v>
      </c>
      <c r="C136" s="21">
        <v>0.04</v>
      </c>
      <c r="D136" s="19" t="s">
        <v>1698</v>
      </c>
      <c r="E136" s="19">
        <v>0.81</v>
      </c>
    </row>
    <row r="137" spans="1:5" s="1" customFormat="1" ht="24.75" customHeight="1">
      <c r="A137" s="23" t="s">
        <v>1416</v>
      </c>
      <c r="B137" s="30" t="s">
        <v>1699</v>
      </c>
      <c r="C137" s="21">
        <v>0.02</v>
      </c>
      <c r="D137" s="19" t="s">
        <v>1700</v>
      </c>
      <c r="E137" s="19">
        <v>0.4</v>
      </c>
    </row>
    <row r="138" spans="1:5" s="1" customFormat="1" ht="24.75" customHeight="1">
      <c r="A138" s="23" t="s">
        <v>1416</v>
      </c>
      <c r="B138" s="17" t="s">
        <v>1701</v>
      </c>
      <c r="C138" s="21">
        <v>0.15</v>
      </c>
      <c r="D138" s="18"/>
      <c r="E138" s="27"/>
    </row>
    <row r="139" spans="1:5" s="1" customFormat="1" ht="24.75" customHeight="1">
      <c r="A139" s="23" t="s">
        <v>1416</v>
      </c>
      <c r="B139" s="32" t="s">
        <v>1702</v>
      </c>
      <c r="C139" s="21">
        <v>0.04</v>
      </c>
      <c r="D139" s="18"/>
      <c r="E139" s="27"/>
    </row>
    <row r="140" spans="1:5" s="1" customFormat="1" ht="24.75" customHeight="1">
      <c r="A140" s="23" t="s">
        <v>1416</v>
      </c>
      <c r="B140" s="17" t="s">
        <v>1703</v>
      </c>
      <c r="C140" s="21">
        <v>0.02</v>
      </c>
      <c r="D140" s="18"/>
      <c r="E140" s="27"/>
    </row>
    <row r="141" spans="1:5" s="1" customFormat="1" ht="24.75" customHeight="1">
      <c r="A141" s="23" t="s">
        <v>1416</v>
      </c>
      <c r="B141" s="17" t="s">
        <v>1704</v>
      </c>
      <c r="C141" s="21">
        <v>0.0128</v>
      </c>
      <c r="D141" s="18"/>
      <c r="E141" s="27"/>
    </row>
    <row r="142" spans="1:5" s="1" customFormat="1" ht="24.75" customHeight="1">
      <c r="A142" s="23" t="s">
        <v>1416</v>
      </c>
      <c r="B142" s="17" t="s">
        <v>1705</v>
      </c>
      <c r="C142" s="21">
        <v>0.01</v>
      </c>
      <c r="D142" s="18"/>
      <c r="E142" s="27"/>
    </row>
    <row r="143" spans="1:5" s="1" customFormat="1" ht="24.75" customHeight="1">
      <c r="A143" s="23" t="s">
        <v>1416</v>
      </c>
      <c r="B143" s="25" t="s">
        <v>1706</v>
      </c>
      <c r="C143" s="21">
        <v>0.035</v>
      </c>
      <c r="D143" s="18"/>
      <c r="E143" s="27"/>
    </row>
    <row r="144" spans="1:5" s="1" customFormat="1" ht="24.75" customHeight="1">
      <c r="A144" s="23" t="s">
        <v>1416</v>
      </c>
      <c r="B144" s="25" t="s">
        <v>1707</v>
      </c>
      <c r="C144" s="21">
        <v>0.01</v>
      </c>
      <c r="D144" s="18"/>
      <c r="E144" s="27"/>
    </row>
    <row r="145" spans="1:5" s="1" customFormat="1" ht="24.75" customHeight="1">
      <c r="A145" s="23" t="s">
        <v>1416</v>
      </c>
      <c r="B145" s="25" t="s">
        <v>1708</v>
      </c>
      <c r="C145" s="21">
        <v>0.013</v>
      </c>
      <c r="D145" s="18"/>
      <c r="E145" s="27"/>
    </row>
    <row r="146" spans="1:5" s="1" customFormat="1" ht="24.75" customHeight="1">
      <c r="A146" s="23" t="s">
        <v>1416</v>
      </c>
      <c r="B146" s="25" t="s">
        <v>1709</v>
      </c>
      <c r="C146" s="21">
        <v>0.070727</v>
      </c>
      <c r="D146" s="18"/>
      <c r="E146" s="27"/>
    </row>
    <row r="147" spans="1:5" s="1" customFormat="1" ht="24.75" customHeight="1">
      <c r="A147" s="23" t="s">
        <v>1416</v>
      </c>
      <c r="B147" s="17" t="s">
        <v>1560</v>
      </c>
      <c r="C147" s="21">
        <v>0.1183</v>
      </c>
      <c r="D147" s="18"/>
      <c r="E147" s="27"/>
    </row>
    <row r="148" spans="1:5" s="1" customFormat="1" ht="24.75" customHeight="1">
      <c r="A148" s="23" t="s">
        <v>1416</v>
      </c>
      <c r="B148" s="17" t="s">
        <v>1710</v>
      </c>
      <c r="C148" s="21">
        <v>0.03</v>
      </c>
      <c r="D148" s="18"/>
      <c r="E148" s="27"/>
    </row>
    <row r="149" spans="1:5" s="1" customFormat="1" ht="24.75" customHeight="1">
      <c r="A149" s="23" t="s">
        <v>1416</v>
      </c>
      <c r="B149" s="17" t="s">
        <v>1711</v>
      </c>
      <c r="C149" s="21">
        <v>0.04</v>
      </c>
      <c r="D149" s="18"/>
      <c r="E149" s="27"/>
    </row>
    <row r="150" spans="1:5" s="1" customFormat="1" ht="24.75" customHeight="1">
      <c r="A150" s="23" t="s">
        <v>1416</v>
      </c>
      <c r="B150" s="17" t="s">
        <v>1712</v>
      </c>
      <c r="C150" s="21">
        <v>0.10484</v>
      </c>
      <c r="D150" s="18"/>
      <c r="E150" s="27"/>
    </row>
    <row r="151" spans="1:5" s="1" customFormat="1" ht="24.75" customHeight="1">
      <c r="A151" s="23" t="s">
        <v>1416</v>
      </c>
      <c r="B151" s="25" t="s">
        <v>1713</v>
      </c>
      <c r="C151" s="21">
        <v>0.12</v>
      </c>
      <c r="D151" s="18"/>
      <c r="E151" s="27"/>
    </row>
    <row r="152" spans="1:5" s="1" customFormat="1" ht="24.75" customHeight="1">
      <c r="A152" s="23" t="s">
        <v>1416</v>
      </c>
      <c r="B152" s="25" t="s">
        <v>1714</v>
      </c>
      <c r="C152" s="21">
        <v>0.0108</v>
      </c>
      <c r="D152" s="18"/>
      <c r="E152" s="27"/>
    </row>
    <row r="153" spans="1:5" s="1" customFormat="1" ht="24.75" customHeight="1">
      <c r="A153" s="23" t="s">
        <v>1416</v>
      </c>
      <c r="B153" s="25" t="s">
        <v>1715</v>
      </c>
      <c r="C153" s="21">
        <v>0.036578</v>
      </c>
      <c r="D153" s="18"/>
      <c r="E153" s="27"/>
    </row>
    <row r="154" spans="1:5" s="1" customFormat="1" ht="24.75" customHeight="1">
      <c r="A154" s="23" t="s">
        <v>1416</v>
      </c>
      <c r="B154" s="25" t="s">
        <v>1716</v>
      </c>
      <c r="C154" s="21">
        <v>0.005</v>
      </c>
      <c r="D154" s="18"/>
      <c r="E154" s="27"/>
    </row>
    <row r="155" spans="1:5" s="1" customFormat="1" ht="24.75" customHeight="1">
      <c r="A155" s="23" t="s">
        <v>1416</v>
      </c>
      <c r="B155" s="25" t="s">
        <v>1717</v>
      </c>
      <c r="C155" s="21">
        <v>0.005</v>
      </c>
      <c r="D155" s="18"/>
      <c r="E155" s="27"/>
    </row>
    <row r="156" spans="1:5" s="1" customFormat="1" ht="24.75" customHeight="1">
      <c r="A156" s="23" t="s">
        <v>1416</v>
      </c>
      <c r="B156" s="25" t="s">
        <v>1718</v>
      </c>
      <c r="C156" s="21">
        <v>0.005</v>
      </c>
      <c r="D156" s="18"/>
      <c r="E156" s="27"/>
    </row>
    <row r="157" spans="1:5" s="1" customFormat="1" ht="24.75" customHeight="1">
      <c r="A157" s="23" t="s">
        <v>1416</v>
      </c>
      <c r="B157" s="25" t="s">
        <v>1719</v>
      </c>
      <c r="C157" s="21">
        <v>0.017069</v>
      </c>
      <c r="D157" s="18"/>
      <c r="E157" s="27"/>
    </row>
    <row r="158" spans="1:5" s="1" customFormat="1" ht="24.75" customHeight="1">
      <c r="A158" s="23" t="s">
        <v>1416</v>
      </c>
      <c r="B158" s="25" t="s">
        <v>1720</v>
      </c>
      <c r="C158" s="21">
        <v>0.02</v>
      </c>
      <c r="D158" s="18"/>
      <c r="E158" s="27"/>
    </row>
    <row r="159" spans="1:5" s="1" customFormat="1" ht="24.75" customHeight="1">
      <c r="A159" s="23" t="s">
        <v>1416</v>
      </c>
      <c r="B159" s="30" t="s">
        <v>1721</v>
      </c>
      <c r="C159" s="21">
        <v>0.015507</v>
      </c>
      <c r="D159" s="18"/>
      <c r="E159" s="27"/>
    </row>
    <row r="160" spans="1:5" s="1" customFormat="1" ht="24.75" customHeight="1">
      <c r="A160" s="23" t="s">
        <v>1416</v>
      </c>
      <c r="B160" s="25" t="s">
        <v>1722</v>
      </c>
      <c r="C160" s="22">
        <v>0.0038655</v>
      </c>
      <c r="D160" s="18"/>
      <c r="E160" s="27"/>
    </row>
    <row r="161" spans="1:5" s="1" customFormat="1" ht="24.75" customHeight="1">
      <c r="A161" s="23" t="s">
        <v>1416</v>
      </c>
      <c r="B161" s="26" t="s">
        <v>1723</v>
      </c>
      <c r="C161" s="22">
        <v>0.003</v>
      </c>
      <c r="D161" s="18"/>
      <c r="E161" s="27"/>
    </row>
    <row r="162" spans="1:5" s="1" customFormat="1" ht="24.75" customHeight="1">
      <c r="A162" s="23" t="s">
        <v>1416</v>
      </c>
      <c r="B162" s="19" t="s">
        <v>1724</v>
      </c>
      <c r="C162" s="21">
        <v>0.0135135</v>
      </c>
      <c r="D162" s="18"/>
      <c r="E162" s="27"/>
    </row>
  </sheetData>
  <sheetProtection/>
  <mergeCells count="5">
    <mergeCell ref="A1:E1"/>
    <mergeCell ref="D2:E2"/>
    <mergeCell ref="B3:C3"/>
    <mergeCell ref="D3:E3"/>
    <mergeCell ref="A3:A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48"/>
  <sheetViews>
    <sheetView showZeros="0" zoomScaleSheetLayoutView="100" workbookViewId="0" topLeftCell="A1">
      <selection activeCell="M8" sqref="M8"/>
    </sheetView>
  </sheetViews>
  <sheetFormatPr defaultColWidth="9.00390625" defaultRowHeight="14.25"/>
  <cols>
    <col min="1" max="1" width="31.625" style="0" customWidth="1"/>
    <col min="2" max="2" width="10.75390625" style="0" customWidth="1"/>
    <col min="3" max="3" width="10.375" style="0" customWidth="1"/>
    <col min="4" max="4" width="9.50390625" style="0" customWidth="1"/>
    <col min="5" max="5" width="10.375" style="0" customWidth="1"/>
    <col min="6" max="6" width="11.50390625" style="0" customWidth="1"/>
  </cols>
  <sheetData>
    <row r="1" spans="1:5" s="132" customFormat="1" ht="13.5">
      <c r="A1" s="134" t="s">
        <v>62</v>
      </c>
      <c r="B1" s="135"/>
      <c r="C1" s="135"/>
      <c r="D1" s="136"/>
      <c r="E1" s="135"/>
    </row>
    <row r="2" spans="1:5" ht="25.5" customHeight="1">
      <c r="A2" s="137" t="s">
        <v>63</v>
      </c>
      <c r="B2" s="137"/>
      <c r="C2" s="137"/>
      <c r="D2" s="137"/>
      <c r="E2" s="137"/>
    </row>
    <row r="3" spans="1:5" s="267" customFormat="1" ht="18" customHeight="1">
      <c r="A3" s="152"/>
      <c r="B3" s="152"/>
      <c r="C3" s="285"/>
      <c r="D3" s="152"/>
      <c r="E3" s="286" t="s">
        <v>34</v>
      </c>
    </row>
    <row r="4" spans="1:5" s="267" customFormat="1" ht="15.75" customHeight="1">
      <c r="A4" s="153" t="s">
        <v>64</v>
      </c>
      <c r="B4" s="287" t="s">
        <v>65</v>
      </c>
      <c r="C4" s="141" t="s">
        <v>66</v>
      </c>
      <c r="D4" s="288" t="s">
        <v>67</v>
      </c>
      <c r="E4" s="288" t="s">
        <v>68</v>
      </c>
    </row>
    <row r="5" spans="1:5" s="267" customFormat="1" ht="25.5" customHeight="1">
      <c r="A5" s="154"/>
      <c r="B5" s="289"/>
      <c r="C5" s="142"/>
      <c r="D5" s="290"/>
      <c r="E5" s="290"/>
    </row>
    <row r="6" spans="1:5" s="266" customFormat="1" ht="17.25" customHeight="1">
      <c r="A6" s="279" t="s">
        <v>69</v>
      </c>
      <c r="B6" s="291">
        <v>164100.27272727274</v>
      </c>
      <c r="C6" s="292">
        <v>192130</v>
      </c>
      <c r="D6" s="292">
        <v>28029.727272727265</v>
      </c>
      <c r="E6" s="293">
        <v>17.08085355794101</v>
      </c>
    </row>
    <row r="7" spans="1:5" s="266" customFormat="1" ht="17.25" customHeight="1">
      <c r="A7" s="294" t="s">
        <v>70</v>
      </c>
      <c r="B7" s="291">
        <v>41241.818181818184</v>
      </c>
      <c r="C7" s="295">
        <v>51009</v>
      </c>
      <c r="D7" s="295">
        <v>9767.181818181816</v>
      </c>
      <c r="E7" s="293">
        <v>23.682713926729264</v>
      </c>
    </row>
    <row r="8" spans="1:5" s="266" customFormat="1" ht="17.25" customHeight="1">
      <c r="A8" s="294" t="s">
        <v>71</v>
      </c>
      <c r="B8" s="291"/>
      <c r="C8" s="295">
        <v>0</v>
      </c>
      <c r="D8" s="295">
        <v>0</v>
      </c>
      <c r="E8" s="293"/>
    </row>
    <row r="9" spans="1:5" s="266" customFormat="1" ht="17.25" customHeight="1">
      <c r="A9" s="296" t="s">
        <v>72</v>
      </c>
      <c r="B9" s="291">
        <v>10515.272727272728</v>
      </c>
      <c r="C9" s="295">
        <v>13462</v>
      </c>
      <c r="D9" s="295">
        <v>2946.727272727272</v>
      </c>
      <c r="E9" s="293">
        <v>28.02330808866756</v>
      </c>
    </row>
    <row r="10" spans="1:5" s="266" customFormat="1" ht="17.25" customHeight="1">
      <c r="A10" s="296" t="s">
        <v>73</v>
      </c>
      <c r="B10" s="291"/>
      <c r="C10" s="295">
        <v>0</v>
      </c>
      <c r="D10" s="295"/>
      <c r="E10" s="293"/>
    </row>
    <row r="11" spans="1:5" s="266" customFormat="1" ht="15.75" customHeight="1">
      <c r="A11" s="296" t="s">
        <v>74</v>
      </c>
      <c r="B11" s="291">
        <v>2700</v>
      </c>
      <c r="C11" s="295">
        <v>3566</v>
      </c>
      <c r="D11" s="295">
        <v>866</v>
      </c>
      <c r="E11" s="293">
        <v>32.07407407407407</v>
      </c>
    </row>
    <row r="12" spans="1:5" s="266" customFormat="1" ht="17.25" customHeight="1">
      <c r="A12" s="296" t="s">
        <v>75</v>
      </c>
      <c r="B12" s="291">
        <v>160</v>
      </c>
      <c r="C12" s="295">
        <v>166</v>
      </c>
      <c r="D12" s="295">
        <v>6</v>
      </c>
      <c r="E12" s="293">
        <v>3.75</v>
      </c>
    </row>
    <row r="13" spans="1:5" s="266" customFormat="1" ht="17.25" customHeight="1">
      <c r="A13" s="296" t="s">
        <v>76</v>
      </c>
      <c r="B13" s="291">
        <v>12699</v>
      </c>
      <c r="C13" s="295">
        <v>13141</v>
      </c>
      <c r="D13" s="295">
        <v>442</v>
      </c>
      <c r="E13" s="293">
        <v>3.4805890227576977</v>
      </c>
    </row>
    <row r="14" spans="1:5" s="266" customFormat="1" ht="17.25" customHeight="1">
      <c r="A14" s="296" t="s">
        <v>77</v>
      </c>
      <c r="B14" s="291">
        <v>3200</v>
      </c>
      <c r="C14" s="295">
        <v>3688</v>
      </c>
      <c r="D14" s="295">
        <v>488</v>
      </c>
      <c r="E14" s="293">
        <v>15.25</v>
      </c>
    </row>
    <row r="15" spans="1:5" s="266" customFormat="1" ht="17.25" customHeight="1">
      <c r="A15" s="296" t="s">
        <v>78</v>
      </c>
      <c r="B15" s="291">
        <v>2038</v>
      </c>
      <c r="C15" s="295">
        <v>2330</v>
      </c>
      <c r="D15" s="295">
        <v>292</v>
      </c>
      <c r="E15" s="293">
        <v>14.327772325809619</v>
      </c>
    </row>
    <row r="16" spans="1:5" s="266" customFormat="1" ht="17.25" customHeight="1">
      <c r="A16" s="296" t="s">
        <v>79</v>
      </c>
      <c r="B16" s="291">
        <v>2433</v>
      </c>
      <c r="C16" s="295">
        <v>2664</v>
      </c>
      <c r="D16" s="295">
        <v>231</v>
      </c>
      <c r="E16" s="293">
        <v>9.494451294697903</v>
      </c>
    </row>
    <row r="17" spans="1:5" s="266" customFormat="1" ht="17.25" customHeight="1">
      <c r="A17" s="296" t="s">
        <v>80</v>
      </c>
      <c r="B17" s="291">
        <v>12630</v>
      </c>
      <c r="C17" s="295">
        <v>12345</v>
      </c>
      <c r="D17" s="295">
        <v>-285</v>
      </c>
      <c r="E17" s="293">
        <v>-2.2565320665083135</v>
      </c>
    </row>
    <row r="18" spans="1:5" s="266" customFormat="1" ht="17.25" customHeight="1">
      <c r="A18" s="296" t="s">
        <v>81</v>
      </c>
      <c r="B18" s="291">
        <v>3761.4545454545455</v>
      </c>
      <c r="C18" s="295">
        <v>5190</v>
      </c>
      <c r="D18" s="295">
        <v>1428.5454545454545</v>
      </c>
      <c r="E18" s="293">
        <v>37.97853828306265</v>
      </c>
    </row>
    <row r="19" spans="1:5" s="266" customFormat="1" ht="17.25" customHeight="1">
      <c r="A19" s="296" t="s">
        <v>82</v>
      </c>
      <c r="B19" s="291">
        <v>5.454545454545454</v>
      </c>
      <c r="C19" s="295">
        <v>3</v>
      </c>
      <c r="D19" s="295">
        <v>-2.454545454545454</v>
      </c>
      <c r="E19" s="293">
        <v>-44.99999999999999</v>
      </c>
    </row>
    <row r="20" spans="1:5" s="266" customFormat="1" ht="17.25" customHeight="1">
      <c r="A20" s="296" t="s">
        <v>83</v>
      </c>
      <c r="B20" s="291">
        <v>72437</v>
      </c>
      <c r="C20" s="297">
        <v>84150</v>
      </c>
      <c r="D20" s="295">
        <v>11713</v>
      </c>
      <c r="E20" s="293">
        <v>16.169913165923493</v>
      </c>
    </row>
    <row r="21" spans="1:5" s="266" customFormat="1" ht="17.25" customHeight="1">
      <c r="A21" s="296" t="s">
        <v>84</v>
      </c>
      <c r="B21" s="291"/>
      <c r="C21" s="295">
        <v>0</v>
      </c>
      <c r="D21" s="295"/>
      <c r="E21" s="293"/>
    </row>
    <row r="22" spans="1:5" s="266" customFormat="1" ht="17.25" customHeight="1">
      <c r="A22" s="296" t="s">
        <v>85</v>
      </c>
      <c r="B22" s="298">
        <v>279.27272727272725</v>
      </c>
      <c r="C22" s="295">
        <v>416</v>
      </c>
      <c r="D22" s="295">
        <v>136.72727272727275</v>
      </c>
      <c r="E22" s="293">
        <v>48.95833333333334</v>
      </c>
    </row>
    <row r="23" spans="1:5" s="266" customFormat="1" ht="17.25" customHeight="1">
      <c r="A23" s="296" t="s">
        <v>86</v>
      </c>
      <c r="B23" s="291"/>
      <c r="C23" s="295">
        <v>0</v>
      </c>
      <c r="D23" s="295">
        <v>0</v>
      </c>
      <c r="E23" s="293"/>
    </row>
    <row r="24" spans="1:5" s="266" customFormat="1" ht="17.25" customHeight="1">
      <c r="A24" s="299" t="s">
        <v>87</v>
      </c>
      <c r="B24" s="291">
        <v>143915</v>
      </c>
      <c r="C24" s="295">
        <v>140526</v>
      </c>
      <c r="D24" s="295">
        <v>-5677</v>
      </c>
      <c r="E24" s="300">
        <v>-4.02835530704057</v>
      </c>
    </row>
    <row r="25" spans="1:5" s="266" customFormat="1" ht="17.25" customHeight="1">
      <c r="A25" s="296" t="s">
        <v>88</v>
      </c>
      <c r="B25" s="291">
        <v>20489</v>
      </c>
      <c r="C25" s="295">
        <v>20600</v>
      </c>
      <c r="D25" s="295">
        <v>2100</v>
      </c>
      <c r="E25" s="293">
        <v>12</v>
      </c>
    </row>
    <row r="26" spans="1:5" s="266" customFormat="1" ht="17.25" customHeight="1">
      <c r="A26" s="296" t="s">
        <v>89</v>
      </c>
      <c r="B26" s="291">
        <v>17684</v>
      </c>
      <c r="C26" s="295">
        <v>22016</v>
      </c>
      <c r="D26" s="295">
        <v>8606</v>
      </c>
      <c r="E26" s="293">
        <v>48.6654603030988</v>
      </c>
    </row>
    <row r="27" spans="1:5" s="266" customFormat="1" ht="17.25" customHeight="1">
      <c r="A27" s="296" t="s">
        <v>90</v>
      </c>
      <c r="B27" s="291">
        <v>53096</v>
      </c>
      <c r="C27" s="295">
        <v>51758</v>
      </c>
      <c r="D27" s="295">
        <v>4132</v>
      </c>
      <c r="E27" s="293">
        <v>7.78213048063884</v>
      </c>
    </row>
    <row r="28" spans="1:5" s="266" customFormat="1" ht="17.25" customHeight="1">
      <c r="A28" s="296" t="s">
        <v>91</v>
      </c>
      <c r="B28" s="291"/>
      <c r="C28" s="295"/>
      <c r="D28" s="295">
        <v>0</v>
      </c>
      <c r="E28" s="293"/>
    </row>
    <row r="29" spans="1:5" s="266" customFormat="1" ht="17.25" customHeight="1">
      <c r="A29" s="296" t="s">
        <v>92</v>
      </c>
      <c r="B29" s="291"/>
      <c r="C29" s="295"/>
      <c r="D29" s="295">
        <v>0</v>
      </c>
      <c r="E29" s="293"/>
    </row>
    <row r="30" spans="1:5" s="266" customFormat="1" ht="17.25" customHeight="1">
      <c r="A30" s="296" t="s">
        <v>93</v>
      </c>
      <c r="B30" s="291">
        <v>22887</v>
      </c>
      <c r="C30" s="295">
        <v>28000</v>
      </c>
      <c r="D30" s="295">
        <v>1113</v>
      </c>
      <c r="E30" s="293">
        <v>4.86302267662865</v>
      </c>
    </row>
    <row r="31" spans="1:5" s="266" customFormat="1" ht="17.25" customHeight="1">
      <c r="A31" s="301" t="s">
        <v>94</v>
      </c>
      <c r="B31" s="291">
        <v>15290</v>
      </c>
      <c r="C31" s="295">
        <v>18068</v>
      </c>
      <c r="D31" s="295">
        <v>-7243</v>
      </c>
      <c r="E31" s="293">
        <v>-47.3708306082407</v>
      </c>
    </row>
    <row r="32" spans="1:5" s="266" customFormat="1" ht="17.25" customHeight="1">
      <c r="A32" s="296" t="s">
        <v>95</v>
      </c>
      <c r="B32" s="291">
        <v>14469</v>
      </c>
      <c r="C32" s="295">
        <v>84</v>
      </c>
      <c r="D32" s="295">
        <v>-14385</v>
      </c>
      <c r="E32" s="293">
        <v>-99.4194484760523</v>
      </c>
    </row>
    <row r="33" spans="1:5" s="266" customFormat="1" ht="17.25" customHeight="1">
      <c r="A33" s="302" t="s">
        <v>96</v>
      </c>
      <c r="B33" s="291">
        <v>308015.2727272727</v>
      </c>
      <c r="C33" s="295">
        <v>332656.49454545457</v>
      </c>
      <c r="D33" s="295">
        <v>24641.22181818186</v>
      </c>
      <c r="E33" s="300">
        <v>8.000000000000014</v>
      </c>
    </row>
    <row r="34" spans="1:5" s="266" customFormat="1" ht="17.25" customHeight="1">
      <c r="A34" s="302" t="s">
        <v>97</v>
      </c>
      <c r="B34" s="291">
        <v>24989.696969696968</v>
      </c>
      <c r="C34" s="303">
        <v>25675.04761904762</v>
      </c>
      <c r="D34" s="304">
        <v>685.3506493506475</v>
      </c>
      <c r="E34" s="293">
        <v>12.5049119141962</v>
      </c>
    </row>
    <row r="35" spans="1:5" s="266" customFormat="1" ht="17.25" customHeight="1">
      <c r="A35" s="305" t="s">
        <v>98</v>
      </c>
      <c r="B35" s="291">
        <v>18064.272727272728</v>
      </c>
      <c r="C35" s="291">
        <v>17003</v>
      </c>
      <c r="D35" s="295">
        <v>-1061.272727272728</v>
      </c>
      <c r="E35" s="293">
        <v>13.4085414987913</v>
      </c>
    </row>
    <row r="36" spans="1:5" s="266" customFormat="1" ht="17.25" customHeight="1">
      <c r="A36" s="305" t="s">
        <v>99</v>
      </c>
      <c r="B36" s="291">
        <v>4506.545454545455</v>
      </c>
      <c r="C36" s="291">
        <v>5768.428571428571</v>
      </c>
      <c r="D36" s="295">
        <v>1261.8831168831157</v>
      </c>
      <c r="E36" s="293">
        <v>11.9994655026502</v>
      </c>
    </row>
    <row r="37" spans="1:5" s="266" customFormat="1" ht="17.25" customHeight="1">
      <c r="A37" s="305" t="s">
        <v>100</v>
      </c>
      <c r="B37" s="291">
        <v>1156.1428571428569</v>
      </c>
      <c r="C37" s="291">
        <v>1528.285714285714</v>
      </c>
      <c r="D37" s="295">
        <v>372.1428571428571</v>
      </c>
      <c r="E37" s="293">
        <v>4.98614958448753</v>
      </c>
    </row>
    <row r="38" spans="1:5" s="266" customFormat="1" ht="17.25" customHeight="1">
      <c r="A38" s="305" t="s">
        <v>101</v>
      </c>
      <c r="B38" s="291">
        <v>54.333333333333336</v>
      </c>
      <c r="C38" s="291">
        <v>55.333333333333336</v>
      </c>
      <c r="D38" s="295">
        <v>1</v>
      </c>
      <c r="E38" s="293">
        <v>13.3333333333333</v>
      </c>
    </row>
    <row r="39" spans="1:5" s="266" customFormat="1" ht="17.25" customHeight="1">
      <c r="A39" s="305" t="s">
        <v>102</v>
      </c>
      <c r="B39" s="291">
        <v>1043.7142857142858</v>
      </c>
      <c r="C39" s="291">
        <v>1141.7142857142858</v>
      </c>
      <c r="D39" s="295">
        <v>98</v>
      </c>
      <c r="E39" s="293">
        <v>11.0222222222222</v>
      </c>
    </row>
    <row r="40" spans="1:5" s="266" customFormat="1" ht="17.25" customHeight="1">
      <c r="A40" s="305" t="s">
        <v>103</v>
      </c>
      <c r="B40" s="291">
        <v>121.68831168831169</v>
      </c>
      <c r="C40" s="291">
        <v>178.2857142857143</v>
      </c>
      <c r="D40" s="295">
        <v>56.59740259740262</v>
      </c>
      <c r="E40" s="293">
        <v>2.94117647058824</v>
      </c>
    </row>
    <row r="41" spans="1:5" s="266" customFormat="1" ht="17.25" customHeight="1">
      <c r="A41" s="305" t="s">
        <v>104</v>
      </c>
      <c r="B41" s="291">
        <v>43</v>
      </c>
      <c r="C41" s="291"/>
      <c r="D41" s="295">
        <v>-43</v>
      </c>
      <c r="E41" s="293" t="e">
        <v>#DIV/0!</v>
      </c>
    </row>
    <row r="42" spans="1:5" s="266" customFormat="1" ht="17.25" customHeight="1">
      <c r="A42" s="302" t="s">
        <v>105</v>
      </c>
      <c r="B42" s="303">
        <v>170106.53246753247</v>
      </c>
      <c r="C42" s="303">
        <v>189094.57142857142</v>
      </c>
      <c r="D42" s="303">
        <v>18988.038961038957</v>
      </c>
      <c r="E42" s="293">
        <v>10.2927951262977</v>
      </c>
    </row>
    <row r="43" spans="1:5" s="266" customFormat="1" ht="17.25" customHeight="1">
      <c r="A43" s="305" t="s">
        <v>106</v>
      </c>
      <c r="B43" s="291">
        <v>57024.09090909091</v>
      </c>
      <c r="C43" s="291">
        <v>68012</v>
      </c>
      <c r="D43" s="295">
        <v>10987.909090909088</v>
      </c>
      <c r="E43" s="293">
        <v>13.4085414987913</v>
      </c>
    </row>
    <row r="44" spans="1:5" s="266" customFormat="1" ht="17.25" customHeight="1">
      <c r="A44" s="305" t="s">
        <v>107</v>
      </c>
      <c r="B44" s="291">
        <v>84594</v>
      </c>
      <c r="C44" s="291">
        <v>84594</v>
      </c>
      <c r="D44" s="295">
        <v>0</v>
      </c>
      <c r="E44" s="293">
        <v>7</v>
      </c>
    </row>
    <row r="45" spans="1:5" s="266" customFormat="1" ht="17.25" customHeight="1">
      <c r="A45" s="306" t="s">
        <v>108</v>
      </c>
      <c r="B45" s="291">
        <v>22530.727272727272</v>
      </c>
      <c r="C45" s="291">
        <v>28847.142857142855</v>
      </c>
      <c r="D45" s="295">
        <v>6316.415584415583</v>
      </c>
      <c r="E45" s="293">
        <v>11.9994655026502</v>
      </c>
    </row>
    <row r="46" spans="1:5" s="266" customFormat="1" ht="17.25" customHeight="1">
      <c r="A46" s="306" t="s">
        <v>109</v>
      </c>
      <c r="B46" s="291">
        <v>5785.714285714284</v>
      </c>
      <c r="C46" s="291">
        <v>7641.428571428571</v>
      </c>
      <c r="D46" s="295">
        <v>1855.7142857142862</v>
      </c>
      <c r="E46" s="293">
        <v>4.98614958448754</v>
      </c>
    </row>
    <row r="47" spans="1:5" s="266" customFormat="1" ht="17.25" customHeight="1">
      <c r="A47" s="307" t="s">
        <v>110</v>
      </c>
      <c r="B47" s="291">
        <v>172</v>
      </c>
      <c r="C47" s="291"/>
      <c r="D47" s="295">
        <v>-172</v>
      </c>
      <c r="E47" s="293" t="e">
        <v>#DIV/0!</v>
      </c>
    </row>
    <row r="48" spans="1:5" s="266" customFormat="1" ht="17.25" customHeight="1">
      <c r="A48" s="308" t="s">
        <v>111</v>
      </c>
      <c r="B48" s="291">
        <v>503111.50216450216</v>
      </c>
      <c r="C48" s="295">
        <v>543360.4223376624</v>
      </c>
      <c r="D48" s="295">
        <v>44314.611428571465</v>
      </c>
      <c r="E48" s="300">
        <v>7.15870213052065</v>
      </c>
    </row>
  </sheetData>
  <sheetProtection/>
  <mergeCells count="6">
    <mergeCell ref="A2:E2"/>
    <mergeCell ref="A4:A5"/>
    <mergeCell ref="B4:B5"/>
    <mergeCell ref="C4:C5"/>
    <mergeCell ref="D4:D5"/>
    <mergeCell ref="E4:E5"/>
  </mergeCells>
  <printOptions horizontalCentered="1"/>
  <pageMargins left="0.87" right="0.75" top="0.31" bottom="0.16" header="0.16" footer="0.08"/>
  <pageSetup orientation="portrait" paperSize="9" scale="85"/>
  <headerFooter alignWithMargins="0">
    <oddFooter>&amp;L &amp;C 9
</oddFooter>
  </headerFooter>
</worksheet>
</file>

<file path=xl/worksheets/sheet5.xml><?xml version="1.0" encoding="utf-8"?>
<worksheet xmlns="http://schemas.openxmlformats.org/spreadsheetml/2006/main" xmlns:r="http://schemas.openxmlformats.org/officeDocument/2006/relationships">
  <sheetPr>
    <tabColor theme="0"/>
  </sheetPr>
  <dimension ref="A1:HO30"/>
  <sheetViews>
    <sheetView showGridLines="0" zoomScaleSheetLayoutView="100" workbookViewId="0" topLeftCell="A1">
      <selection activeCell="M8" sqref="M8"/>
    </sheetView>
  </sheetViews>
  <sheetFormatPr defaultColWidth="9.00390625" defaultRowHeight="14.25"/>
  <cols>
    <col min="1" max="1" width="27.875" style="267" customWidth="1"/>
    <col min="2" max="2" width="12.375" style="267" customWidth="1"/>
    <col min="3" max="3" width="11.875" style="267" customWidth="1"/>
    <col min="4" max="4" width="11.25390625" style="267" customWidth="1"/>
    <col min="5" max="5" width="11.125" style="267" customWidth="1"/>
    <col min="6" max="16384" width="9.00390625" style="267" customWidth="1"/>
  </cols>
  <sheetData>
    <row r="1" spans="1:5" s="265" customFormat="1" ht="18" customHeight="1">
      <c r="A1" s="134" t="s">
        <v>112</v>
      </c>
      <c r="B1" s="268"/>
      <c r="C1" s="268"/>
      <c r="D1" s="269"/>
      <c r="E1" s="268"/>
    </row>
    <row r="2" spans="1:223" ht="27.75" customHeight="1">
      <c r="A2" s="270" t="s">
        <v>113</v>
      </c>
      <c r="B2" s="271"/>
      <c r="C2" s="271"/>
      <c r="D2" s="271"/>
      <c r="E2" s="271"/>
      <c r="F2" s="270"/>
      <c r="G2" s="271"/>
      <c r="H2" s="271"/>
      <c r="I2" s="271"/>
      <c r="J2" s="270"/>
      <c r="K2" s="271"/>
      <c r="L2" s="271"/>
      <c r="M2" s="271"/>
      <c r="N2" s="271"/>
      <c r="O2" s="271"/>
      <c r="P2" s="271"/>
      <c r="Q2" s="270"/>
      <c r="R2" s="271"/>
      <c r="S2" s="271"/>
      <c r="T2" s="271"/>
      <c r="U2" s="271"/>
      <c r="V2" s="271"/>
      <c r="W2" s="271"/>
      <c r="X2" s="270"/>
      <c r="Y2" s="271"/>
      <c r="Z2" s="271"/>
      <c r="AA2" s="271"/>
      <c r="AB2" s="271"/>
      <c r="AC2" s="271"/>
      <c r="AD2" s="271"/>
      <c r="AE2" s="270"/>
      <c r="AF2" s="271"/>
      <c r="AG2" s="271"/>
      <c r="AH2" s="271"/>
      <c r="AI2" s="271"/>
      <c r="AJ2" s="271"/>
      <c r="AK2" s="271"/>
      <c r="AL2" s="270"/>
      <c r="AM2" s="271"/>
      <c r="AN2" s="271"/>
      <c r="AO2" s="271"/>
      <c r="AP2" s="271"/>
      <c r="AQ2" s="271"/>
      <c r="AR2" s="271"/>
      <c r="AS2" s="270"/>
      <c r="AT2" s="271"/>
      <c r="AU2" s="271"/>
      <c r="AV2" s="271"/>
      <c r="AW2" s="271"/>
      <c r="AX2" s="271"/>
      <c r="AY2" s="271"/>
      <c r="AZ2" s="270"/>
      <c r="BA2" s="271"/>
      <c r="BB2" s="271"/>
      <c r="BC2" s="271"/>
      <c r="BD2" s="271"/>
      <c r="BE2" s="271"/>
      <c r="BF2" s="271"/>
      <c r="BG2" s="270"/>
      <c r="BH2" s="271"/>
      <c r="BI2" s="271"/>
      <c r="BJ2" s="271"/>
      <c r="BK2" s="271"/>
      <c r="BL2" s="271"/>
      <c r="BM2" s="271"/>
      <c r="BN2" s="270"/>
      <c r="BO2" s="271"/>
      <c r="BP2" s="271"/>
      <c r="BQ2" s="271"/>
      <c r="BR2" s="271"/>
      <c r="BS2" s="271"/>
      <c r="BT2" s="271"/>
      <c r="BU2" s="270"/>
      <c r="BV2" s="271"/>
      <c r="BW2" s="271"/>
      <c r="BX2" s="271"/>
      <c r="BY2" s="271"/>
      <c r="BZ2" s="271"/>
      <c r="CA2" s="271"/>
      <c r="CB2" s="270"/>
      <c r="CC2" s="271"/>
      <c r="CD2" s="271"/>
      <c r="CE2" s="271"/>
      <c r="CF2" s="271"/>
      <c r="CG2" s="271"/>
      <c r="CH2" s="271"/>
      <c r="CI2" s="270"/>
      <c r="CJ2" s="271"/>
      <c r="CK2" s="271"/>
      <c r="CL2" s="271"/>
      <c r="CM2" s="271"/>
      <c r="CN2" s="271"/>
      <c r="CO2" s="271"/>
      <c r="CP2" s="270"/>
      <c r="CQ2" s="271"/>
      <c r="CR2" s="271"/>
      <c r="CS2" s="271"/>
      <c r="CT2" s="271"/>
      <c r="CU2" s="271"/>
      <c r="CV2" s="271"/>
      <c r="CW2" s="270"/>
      <c r="CX2" s="271"/>
      <c r="CY2" s="271"/>
      <c r="CZ2" s="271"/>
      <c r="DA2" s="271"/>
      <c r="DB2" s="271"/>
      <c r="DC2" s="271"/>
      <c r="DD2" s="270"/>
      <c r="DE2" s="271"/>
      <c r="DF2" s="271"/>
      <c r="DG2" s="271"/>
      <c r="DH2" s="271"/>
      <c r="DI2" s="271"/>
      <c r="DJ2" s="271"/>
      <c r="DK2" s="270"/>
      <c r="DL2" s="271"/>
      <c r="DM2" s="271"/>
      <c r="DN2" s="271"/>
      <c r="DO2" s="271"/>
      <c r="DP2" s="271"/>
      <c r="DQ2" s="271"/>
      <c r="DR2" s="270"/>
      <c r="DS2" s="271"/>
      <c r="DT2" s="271"/>
      <c r="DU2" s="271"/>
      <c r="DV2" s="271"/>
      <c r="DW2" s="271"/>
      <c r="DX2" s="271"/>
      <c r="DY2" s="270"/>
      <c r="DZ2" s="271"/>
      <c r="EA2" s="271"/>
      <c r="EB2" s="271"/>
      <c r="EC2" s="271"/>
      <c r="ED2" s="271"/>
      <c r="EE2" s="271"/>
      <c r="EF2" s="270"/>
      <c r="EG2" s="271"/>
      <c r="EH2" s="271"/>
      <c r="EI2" s="271"/>
      <c r="EJ2" s="271"/>
      <c r="EK2" s="271"/>
      <c r="EL2" s="271"/>
      <c r="EM2" s="270"/>
      <c r="EN2" s="271"/>
      <c r="EO2" s="271"/>
      <c r="EP2" s="271"/>
      <c r="EQ2" s="271"/>
      <c r="ER2" s="271"/>
      <c r="ES2" s="271"/>
      <c r="ET2" s="270"/>
      <c r="EU2" s="271"/>
      <c r="EV2" s="271"/>
      <c r="EW2" s="271"/>
      <c r="EX2" s="271"/>
      <c r="EY2" s="271"/>
      <c r="EZ2" s="271"/>
      <c r="FA2" s="270"/>
      <c r="FB2" s="271"/>
      <c r="FC2" s="271"/>
      <c r="FD2" s="271"/>
      <c r="FE2" s="271"/>
      <c r="FF2" s="271"/>
      <c r="FG2" s="271"/>
      <c r="FH2" s="270"/>
      <c r="FI2" s="271"/>
      <c r="FJ2" s="271"/>
      <c r="FK2" s="271"/>
      <c r="FL2" s="271"/>
      <c r="FM2" s="271"/>
      <c r="FN2" s="271"/>
      <c r="FO2" s="270"/>
      <c r="FP2" s="271"/>
      <c r="FQ2" s="271"/>
      <c r="FR2" s="271"/>
      <c r="FS2" s="271"/>
      <c r="FT2" s="271"/>
      <c r="FU2" s="271"/>
      <c r="FV2" s="270"/>
      <c r="FW2" s="271"/>
      <c r="FX2" s="271"/>
      <c r="FY2" s="271"/>
      <c r="FZ2" s="271"/>
      <c r="GA2" s="271"/>
      <c r="GB2" s="271"/>
      <c r="GC2" s="270"/>
      <c r="GD2" s="271"/>
      <c r="GE2" s="271"/>
      <c r="GF2" s="271"/>
      <c r="GG2" s="271"/>
      <c r="GH2" s="271"/>
      <c r="GI2" s="271"/>
      <c r="GJ2" s="270"/>
      <c r="GK2" s="271"/>
      <c r="GL2" s="271"/>
      <c r="GM2" s="271"/>
      <c r="GN2" s="271"/>
      <c r="GO2" s="271"/>
      <c r="GP2" s="271"/>
      <c r="GQ2" s="270"/>
      <c r="GR2" s="271"/>
      <c r="GS2" s="271"/>
      <c r="GT2" s="271"/>
      <c r="GU2" s="271"/>
      <c r="GV2" s="271"/>
      <c r="GW2" s="271"/>
      <c r="GX2" s="270"/>
      <c r="GY2" s="271"/>
      <c r="GZ2" s="271"/>
      <c r="HA2" s="271"/>
      <c r="HB2" s="271"/>
      <c r="HC2" s="271"/>
      <c r="HD2" s="271"/>
      <c r="HE2" s="270"/>
      <c r="HF2" s="271"/>
      <c r="HG2" s="271"/>
      <c r="HH2" s="271"/>
      <c r="HI2" s="271"/>
      <c r="HJ2" s="271"/>
      <c r="HK2" s="271"/>
      <c r="HL2" s="270"/>
      <c r="HM2" s="271"/>
      <c r="HN2" s="271"/>
      <c r="HO2" s="271"/>
    </row>
    <row r="3" spans="1:223" ht="15.75" customHeight="1">
      <c r="A3" s="270"/>
      <c r="B3" s="271"/>
      <c r="C3" s="271"/>
      <c r="D3" s="271"/>
      <c r="E3" s="271"/>
      <c r="F3" s="270"/>
      <c r="G3" s="271"/>
      <c r="H3" s="271"/>
      <c r="I3" s="271"/>
      <c r="J3" s="270"/>
      <c r="K3" s="271"/>
      <c r="L3" s="271"/>
      <c r="M3" s="271"/>
      <c r="N3" s="271"/>
      <c r="O3" s="271"/>
      <c r="P3" s="271"/>
      <c r="Q3" s="270"/>
      <c r="R3" s="271"/>
      <c r="S3" s="271"/>
      <c r="T3" s="271"/>
      <c r="U3" s="271"/>
      <c r="V3" s="271"/>
      <c r="W3" s="271"/>
      <c r="X3" s="270"/>
      <c r="Y3" s="271"/>
      <c r="Z3" s="271"/>
      <c r="AA3" s="271"/>
      <c r="AB3" s="271"/>
      <c r="AC3" s="271"/>
      <c r="AD3" s="271"/>
      <c r="AE3" s="270"/>
      <c r="AF3" s="271"/>
      <c r="AG3" s="271"/>
      <c r="AH3" s="271"/>
      <c r="AI3" s="271"/>
      <c r="AJ3" s="271"/>
      <c r="AK3" s="271"/>
      <c r="AL3" s="270"/>
      <c r="AM3" s="271"/>
      <c r="AN3" s="271"/>
      <c r="AO3" s="271"/>
      <c r="AP3" s="271"/>
      <c r="AQ3" s="271"/>
      <c r="AR3" s="271"/>
      <c r="AS3" s="270"/>
      <c r="AT3" s="271"/>
      <c r="AU3" s="271"/>
      <c r="AV3" s="271"/>
      <c r="AW3" s="271"/>
      <c r="AX3" s="271"/>
      <c r="AY3" s="271"/>
      <c r="AZ3" s="270"/>
      <c r="BA3" s="271"/>
      <c r="BB3" s="271"/>
      <c r="BC3" s="271"/>
      <c r="BD3" s="271"/>
      <c r="BE3" s="271"/>
      <c r="BF3" s="271"/>
      <c r="BG3" s="270"/>
      <c r="BH3" s="271"/>
      <c r="BI3" s="271"/>
      <c r="BJ3" s="271"/>
      <c r="BK3" s="271"/>
      <c r="BL3" s="271"/>
      <c r="BM3" s="271"/>
      <c r="BN3" s="270"/>
      <c r="BO3" s="271"/>
      <c r="BP3" s="271"/>
      <c r="BQ3" s="271"/>
      <c r="BR3" s="271"/>
      <c r="BS3" s="271"/>
      <c r="BT3" s="271"/>
      <c r="BU3" s="270"/>
      <c r="BV3" s="271"/>
      <c r="BW3" s="271"/>
      <c r="BX3" s="271"/>
      <c r="BY3" s="271"/>
      <c r="BZ3" s="271"/>
      <c r="CA3" s="271"/>
      <c r="CB3" s="270"/>
      <c r="CC3" s="271"/>
      <c r="CD3" s="271"/>
      <c r="CE3" s="271"/>
      <c r="CF3" s="271"/>
      <c r="CG3" s="271"/>
      <c r="CH3" s="271"/>
      <c r="CI3" s="270"/>
      <c r="CJ3" s="271"/>
      <c r="CK3" s="271"/>
      <c r="CL3" s="271"/>
      <c r="CM3" s="271"/>
      <c r="CN3" s="271"/>
      <c r="CO3" s="271"/>
      <c r="CP3" s="270"/>
      <c r="CQ3" s="271"/>
      <c r="CR3" s="271"/>
      <c r="CS3" s="271"/>
      <c r="CT3" s="271"/>
      <c r="CU3" s="271"/>
      <c r="CV3" s="271"/>
      <c r="CW3" s="270"/>
      <c r="CX3" s="271"/>
      <c r="CY3" s="271"/>
      <c r="CZ3" s="271"/>
      <c r="DA3" s="271"/>
      <c r="DB3" s="271"/>
      <c r="DC3" s="271"/>
      <c r="DD3" s="270"/>
      <c r="DE3" s="271"/>
      <c r="DF3" s="271"/>
      <c r="DG3" s="271"/>
      <c r="DH3" s="271"/>
      <c r="DI3" s="271"/>
      <c r="DJ3" s="271"/>
      <c r="DK3" s="270"/>
      <c r="DL3" s="271"/>
      <c r="DM3" s="271"/>
      <c r="DN3" s="271"/>
      <c r="DO3" s="271"/>
      <c r="DP3" s="271"/>
      <c r="DQ3" s="271"/>
      <c r="DR3" s="270"/>
      <c r="DS3" s="271"/>
      <c r="DT3" s="271"/>
      <c r="DU3" s="271"/>
      <c r="DV3" s="271"/>
      <c r="DW3" s="271"/>
      <c r="DX3" s="271"/>
      <c r="DY3" s="270"/>
      <c r="DZ3" s="271"/>
      <c r="EA3" s="271"/>
      <c r="EB3" s="271"/>
      <c r="EC3" s="271"/>
      <c r="ED3" s="271"/>
      <c r="EE3" s="271"/>
      <c r="EF3" s="270"/>
      <c r="EG3" s="271"/>
      <c r="EH3" s="271"/>
      <c r="EI3" s="271"/>
      <c r="EJ3" s="271"/>
      <c r="EK3" s="271"/>
      <c r="EL3" s="271"/>
      <c r="EM3" s="270"/>
      <c r="EN3" s="271"/>
      <c r="EO3" s="271"/>
      <c r="EP3" s="271"/>
      <c r="EQ3" s="271"/>
      <c r="ER3" s="271"/>
      <c r="ES3" s="271"/>
      <c r="ET3" s="270"/>
      <c r="EU3" s="271"/>
      <c r="EV3" s="271"/>
      <c r="EW3" s="271"/>
      <c r="EX3" s="271"/>
      <c r="EY3" s="271"/>
      <c r="EZ3" s="271"/>
      <c r="FA3" s="270"/>
      <c r="FB3" s="271"/>
      <c r="FC3" s="271"/>
      <c r="FD3" s="271"/>
      <c r="FE3" s="271"/>
      <c r="FF3" s="271"/>
      <c r="FG3" s="271"/>
      <c r="FH3" s="270"/>
      <c r="FI3" s="271"/>
      <c r="FJ3" s="271"/>
      <c r="FK3" s="271"/>
      <c r="FL3" s="271"/>
      <c r="FM3" s="271"/>
      <c r="FN3" s="271"/>
      <c r="FO3" s="270"/>
      <c r="FP3" s="271"/>
      <c r="FQ3" s="271"/>
      <c r="FR3" s="271"/>
      <c r="FS3" s="271"/>
      <c r="FT3" s="271"/>
      <c r="FU3" s="271"/>
      <c r="FV3" s="270"/>
      <c r="FW3" s="271"/>
      <c r="FX3" s="271"/>
      <c r="FY3" s="271"/>
      <c r="FZ3" s="271"/>
      <c r="GA3" s="271"/>
      <c r="GB3" s="271"/>
      <c r="GC3" s="270"/>
      <c r="GD3" s="271"/>
      <c r="GE3" s="271"/>
      <c r="GF3" s="271"/>
      <c r="GG3" s="271"/>
      <c r="GH3" s="271"/>
      <c r="GI3" s="271"/>
      <c r="GJ3" s="270"/>
      <c r="GK3" s="271"/>
      <c r="GL3" s="271"/>
      <c r="GM3" s="271"/>
      <c r="GN3" s="271"/>
      <c r="GO3" s="271"/>
      <c r="GP3" s="271"/>
      <c r="GQ3" s="270"/>
      <c r="GR3" s="271"/>
      <c r="GS3" s="271"/>
      <c r="GT3" s="271"/>
      <c r="GU3" s="271"/>
      <c r="GV3" s="271"/>
      <c r="GW3" s="271"/>
      <c r="GX3" s="270"/>
      <c r="GY3" s="271"/>
      <c r="GZ3" s="271"/>
      <c r="HA3" s="271"/>
      <c r="HB3" s="271"/>
      <c r="HC3" s="271"/>
      <c r="HD3" s="271"/>
      <c r="HE3" s="270"/>
      <c r="HF3" s="271"/>
      <c r="HG3" s="271"/>
      <c r="HH3" s="271"/>
      <c r="HI3" s="271"/>
      <c r="HJ3" s="271"/>
      <c r="HK3" s="271"/>
      <c r="HL3" s="270"/>
      <c r="HM3" s="271"/>
      <c r="HN3" s="271"/>
      <c r="HO3" s="271"/>
    </row>
    <row r="4" spans="2:5" ht="26.25" customHeight="1">
      <c r="B4" s="272"/>
      <c r="C4" s="272"/>
      <c r="D4" s="272"/>
      <c r="E4" s="273" t="s">
        <v>34</v>
      </c>
    </row>
    <row r="5" spans="1:5" ht="24.75" customHeight="1">
      <c r="A5" s="274" t="s">
        <v>114</v>
      </c>
      <c r="B5" s="275" t="s">
        <v>115</v>
      </c>
      <c r="C5" s="275" t="s">
        <v>116</v>
      </c>
      <c r="D5" s="276" t="s">
        <v>67</v>
      </c>
      <c r="E5" s="141" t="s">
        <v>117</v>
      </c>
    </row>
    <row r="6" spans="1:5" ht="15" customHeight="1">
      <c r="A6" s="277"/>
      <c r="B6" s="278"/>
      <c r="C6" s="278"/>
      <c r="D6" s="278"/>
      <c r="E6" s="142"/>
    </row>
    <row r="7" spans="1:5" s="266" customFormat="1" ht="24.75" customHeight="1">
      <c r="A7" s="279" t="s">
        <v>118</v>
      </c>
      <c r="B7" s="280">
        <v>79126.3</v>
      </c>
      <c r="C7" s="280">
        <v>98736</v>
      </c>
      <c r="D7" s="281">
        <f>C7-B7</f>
        <v>19609.699999999997</v>
      </c>
      <c r="E7" s="282">
        <f>D7/B7*100</f>
        <v>24.782783979536507</v>
      </c>
    </row>
    <row r="8" spans="1:5" s="266" customFormat="1" ht="24.75" customHeight="1">
      <c r="A8" s="279" t="s">
        <v>119</v>
      </c>
      <c r="B8" s="280">
        <v>2900</v>
      </c>
      <c r="C8" s="280">
        <v>1596</v>
      </c>
      <c r="D8" s="281">
        <f aca="true" t="shared" si="0" ref="D8:D29">C8-B8</f>
        <v>-1304</v>
      </c>
      <c r="E8" s="282">
        <f aca="true" t="shared" si="1" ref="E8:E29">D8/B8*100</f>
        <v>-44.96551724137931</v>
      </c>
    </row>
    <row r="9" spans="1:5" s="266" customFormat="1" ht="24.75" customHeight="1">
      <c r="A9" s="279" t="s">
        <v>120</v>
      </c>
      <c r="B9" s="280">
        <v>91669.6</v>
      </c>
      <c r="C9" s="280">
        <v>67098</v>
      </c>
      <c r="D9" s="281">
        <f t="shared" si="0"/>
        <v>-24571.600000000006</v>
      </c>
      <c r="E9" s="282">
        <f t="shared" si="1"/>
        <v>-26.80452407341147</v>
      </c>
    </row>
    <row r="10" spans="1:5" s="266" customFormat="1" ht="24.75" customHeight="1">
      <c r="A10" s="279" t="s">
        <v>121</v>
      </c>
      <c r="B10" s="280">
        <v>114098.4</v>
      </c>
      <c r="C10" s="280">
        <v>113849</v>
      </c>
      <c r="D10" s="281">
        <f t="shared" si="0"/>
        <v>-249.39999999999418</v>
      </c>
      <c r="E10" s="282">
        <f t="shared" si="1"/>
        <v>-0.218583257959791</v>
      </c>
    </row>
    <row r="11" spans="1:5" s="266" customFormat="1" ht="24.75" customHeight="1">
      <c r="A11" s="279" t="s">
        <v>122</v>
      </c>
      <c r="B11" s="280">
        <v>6328.4</v>
      </c>
      <c r="C11" s="280">
        <v>2536</v>
      </c>
      <c r="D11" s="281">
        <f t="shared" si="0"/>
        <v>-3792.3999999999996</v>
      </c>
      <c r="E11" s="282">
        <f t="shared" si="1"/>
        <v>-59.926679729473484</v>
      </c>
    </row>
    <row r="12" spans="1:5" s="266" customFormat="1" ht="24.75" customHeight="1">
      <c r="A12" s="279" t="s">
        <v>123</v>
      </c>
      <c r="B12" s="280">
        <v>20725.2</v>
      </c>
      <c r="C12" s="280">
        <v>19425</v>
      </c>
      <c r="D12" s="281">
        <f t="shared" si="0"/>
        <v>-1300.2000000000007</v>
      </c>
      <c r="E12" s="282">
        <f t="shared" si="1"/>
        <v>-6.2735220890510135</v>
      </c>
    </row>
    <row r="13" spans="1:5" s="266" customFormat="1" ht="24.75" customHeight="1">
      <c r="A13" s="279" t="s">
        <v>124</v>
      </c>
      <c r="B13" s="280">
        <v>160665</v>
      </c>
      <c r="C13" s="280">
        <v>89505</v>
      </c>
      <c r="D13" s="281">
        <f t="shared" si="0"/>
        <v>-71160</v>
      </c>
      <c r="E13" s="282">
        <f t="shared" si="1"/>
        <v>-44.29091588087014</v>
      </c>
    </row>
    <row r="14" spans="1:5" s="266" customFormat="1" ht="24.75" customHeight="1">
      <c r="A14" s="279" t="s">
        <v>125</v>
      </c>
      <c r="B14" s="280">
        <v>37416.399999999994</v>
      </c>
      <c r="C14" s="280">
        <v>53209</v>
      </c>
      <c r="D14" s="281">
        <f t="shared" si="0"/>
        <v>15792.600000000006</v>
      </c>
      <c r="E14" s="282">
        <f t="shared" si="1"/>
        <v>42.207695021434475</v>
      </c>
    </row>
    <row r="15" spans="1:5" s="266" customFormat="1" ht="24.75" customHeight="1">
      <c r="A15" s="279" t="s">
        <v>126</v>
      </c>
      <c r="B15" s="280">
        <v>10990.1</v>
      </c>
      <c r="C15" s="280">
        <v>26282</v>
      </c>
      <c r="D15" s="281">
        <f t="shared" si="0"/>
        <v>15291.9</v>
      </c>
      <c r="E15" s="282">
        <f t="shared" si="1"/>
        <v>139.14250097815307</v>
      </c>
    </row>
    <row r="16" spans="1:5" s="266" customFormat="1" ht="24.75" customHeight="1">
      <c r="A16" s="279" t="s">
        <v>127</v>
      </c>
      <c r="B16" s="280">
        <v>50371.2</v>
      </c>
      <c r="C16" s="280">
        <f>76407+37381</f>
        <v>113788</v>
      </c>
      <c r="D16" s="281">
        <f t="shared" si="0"/>
        <v>63416.8</v>
      </c>
      <c r="E16" s="282">
        <f t="shared" si="1"/>
        <v>125.8989263706245</v>
      </c>
    </row>
    <row r="17" spans="1:5" s="266" customFormat="1" ht="24.75" customHeight="1">
      <c r="A17" s="279" t="s">
        <v>128</v>
      </c>
      <c r="B17" s="280">
        <v>48108.50000000001</v>
      </c>
      <c r="C17" s="280">
        <v>32657</v>
      </c>
      <c r="D17" s="281">
        <f t="shared" si="0"/>
        <v>-15451.500000000007</v>
      </c>
      <c r="E17" s="282">
        <f t="shared" si="1"/>
        <v>-32.118024881258</v>
      </c>
    </row>
    <row r="18" spans="1:5" s="266" customFormat="1" ht="24.75" customHeight="1">
      <c r="A18" s="279" t="s">
        <v>129</v>
      </c>
      <c r="B18" s="280">
        <v>46252.65</v>
      </c>
      <c r="C18" s="280">
        <v>41644</v>
      </c>
      <c r="D18" s="281">
        <f t="shared" si="0"/>
        <v>-4608.6500000000015</v>
      </c>
      <c r="E18" s="282">
        <f t="shared" si="1"/>
        <v>-9.964077733924437</v>
      </c>
    </row>
    <row r="19" spans="1:5" s="266" customFormat="1" ht="24.75" customHeight="1">
      <c r="A19" s="279" t="s">
        <v>130</v>
      </c>
      <c r="B19" s="280">
        <v>13140.9</v>
      </c>
      <c r="C19" s="280">
        <v>8523</v>
      </c>
      <c r="D19" s="281">
        <f t="shared" si="0"/>
        <v>-4617.9</v>
      </c>
      <c r="E19" s="282">
        <f t="shared" si="1"/>
        <v>-35.141428669269224</v>
      </c>
    </row>
    <row r="20" spans="1:5" s="266" customFormat="1" ht="24.75" customHeight="1">
      <c r="A20" s="279" t="s">
        <v>131</v>
      </c>
      <c r="B20" s="280">
        <v>5734.8</v>
      </c>
      <c r="C20" s="280">
        <v>5007</v>
      </c>
      <c r="D20" s="281">
        <f t="shared" si="0"/>
        <v>-727.8000000000002</v>
      </c>
      <c r="E20" s="282">
        <f t="shared" si="1"/>
        <v>-12.690939527097722</v>
      </c>
    </row>
    <row r="21" spans="1:5" s="266" customFormat="1" ht="24.75" customHeight="1">
      <c r="A21" s="279" t="s">
        <v>132</v>
      </c>
      <c r="B21" s="280">
        <v>300</v>
      </c>
      <c r="C21" s="280">
        <v>3000</v>
      </c>
      <c r="D21" s="281">
        <f t="shared" si="0"/>
        <v>2700</v>
      </c>
      <c r="E21" s="282">
        <f t="shared" si="1"/>
        <v>900</v>
      </c>
    </row>
    <row r="22" spans="1:5" s="266" customFormat="1" ht="24.75" customHeight="1">
      <c r="A22" s="279" t="s">
        <v>133</v>
      </c>
      <c r="B22" s="280">
        <v>12417.6</v>
      </c>
      <c r="C22" s="280">
        <v>7329</v>
      </c>
      <c r="D22" s="281">
        <f t="shared" si="0"/>
        <v>-5088.6</v>
      </c>
      <c r="E22" s="282">
        <f t="shared" si="1"/>
        <v>-40.97893312717433</v>
      </c>
    </row>
    <row r="23" spans="1:5" s="266" customFormat="1" ht="24.75" customHeight="1">
      <c r="A23" s="279" t="s">
        <v>134</v>
      </c>
      <c r="B23" s="280">
        <v>26103</v>
      </c>
      <c r="C23" s="280">
        <v>42235</v>
      </c>
      <c r="D23" s="281">
        <f t="shared" si="0"/>
        <v>16132</v>
      </c>
      <c r="E23" s="282">
        <f t="shared" si="1"/>
        <v>61.801325518139684</v>
      </c>
    </row>
    <row r="24" spans="1:5" s="266" customFormat="1" ht="24.75" customHeight="1">
      <c r="A24" s="279" t="s">
        <v>135</v>
      </c>
      <c r="B24" s="280">
        <v>5532</v>
      </c>
      <c r="C24" s="280">
        <v>380</v>
      </c>
      <c r="D24" s="281">
        <f t="shared" si="0"/>
        <v>-5152</v>
      </c>
      <c r="E24" s="282">
        <f t="shared" si="1"/>
        <v>-93.13087490961678</v>
      </c>
    </row>
    <row r="25" spans="1:5" s="266" customFormat="1" ht="24.75" customHeight="1">
      <c r="A25" s="279" t="s">
        <v>136</v>
      </c>
      <c r="B25" s="280">
        <v>6553.3</v>
      </c>
      <c r="C25" s="280">
        <v>6162</v>
      </c>
      <c r="D25" s="281">
        <f t="shared" si="0"/>
        <v>-391.3000000000002</v>
      </c>
      <c r="E25" s="282">
        <f t="shared" si="1"/>
        <v>-5.971037492561003</v>
      </c>
    </row>
    <row r="26" spans="1:5" s="266" customFormat="1" ht="24.75" customHeight="1">
      <c r="A26" s="279" t="s">
        <v>137</v>
      </c>
      <c r="B26" s="280">
        <v>22000</v>
      </c>
      <c r="C26" s="280">
        <v>22000</v>
      </c>
      <c r="D26" s="281">
        <f t="shared" si="0"/>
        <v>0</v>
      </c>
      <c r="E26" s="282">
        <f t="shared" si="1"/>
        <v>0</v>
      </c>
    </row>
    <row r="27" spans="1:5" s="266" customFormat="1" ht="24.75" customHeight="1">
      <c r="A27" s="279" t="s">
        <v>138</v>
      </c>
      <c r="B27" s="280">
        <v>21888</v>
      </c>
      <c r="C27" s="280">
        <v>24000</v>
      </c>
      <c r="D27" s="281">
        <f t="shared" si="0"/>
        <v>2112</v>
      </c>
      <c r="E27" s="282">
        <f t="shared" si="1"/>
        <v>9.649122807017543</v>
      </c>
    </row>
    <row r="28" spans="1:5" s="266" customFormat="1" ht="24.75" customHeight="1">
      <c r="A28" s="279" t="s">
        <v>139</v>
      </c>
      <c r="B28" s="280">
        <v>4945</v>
      </c>
      <c r="C28" s="280">
        <v>27199</v>
      </c>
      <c r="D28" s="281">
        <f t="shared" si="0"/>
        <v>22254</v>
      </c>
      <c r="E28" s="282">
        <f t="shared" si="1"/>
        <v>450.0303336703741</v>
      </c>
    </row>
    <row r="29" spans="1:5" s="266" customFormat="1" ht="24.75" customHeight="1">
      <c r="A29" s="283" t="s">
        <v>140</v>
      </c>
      <c r="B29" s="280">
        <f>SUM(B7:B28)</f>
        <v>787266.3500000001</v>
      </c>
      <c r="C29" s="280">
        <f>SUM(C7:C28)</f>
        <v>806160</v>
      </c>
      <c r="D29" s="281">
        <f t="shared" si="0"/>
        <v>18893.649999999907</v>
      </c>
      <c r="E29" s="282">
        <f t="shared" si="1"/>
        <v>2.3999056990051595</v>
      </c>
    </row>
    <row r="30" spans="1:5" s="266" customFormat="1" ht="33" customHeight="1">
      <c r="A30" s="284"/>
      <c r="B30" s="284"/>
      <c r="C30" s="284"/>
      <c r="D30" s="284"/>
      <c r="E30" s="284"/>
    </row>
  </sheetData>
  <sheetProtection/>
  <mergeCells count="38">
    <mergeCell ref="A2:E2"/>
    <mergeCell ref="G2:I2"/>
    <mergeCell ref="J2:P2"/>
    <mergeCell ref="Q2:W2"/>
    <mergeCell ref="X2:AD2"/>
    <mergeCell ref="AE2:AK2"/>
    <mergeCell ref="AL2:AR2"/>
    <mergeCell ref="AS2:AY2"/>
    <mergeCell ref="AZ2:BF2"/>
    <mergeCell ref="BG2:BM2"/>
    <mergeCell ref="BN2:BT2"/>
    <mergeCell ref="BU2:CA2"/>
    <mergeCell ref="CB2:CH2"/>
    <mergeCell ref="CI2:CO2"/>
    <mergeCell ref="CP2:CV2"/>
    <mergeCell ref="CW2:DC2"/>
    <mergeCell ref="DD2:DJ2"/>
    <mergeCell ref="DK2:DQ2"/>
    <mergeCell ref="DR2:DX2"/>
    <mergeCell ref="DY2:EE2"/>
    <mergeCell ref="EF2:EL2"/>
    <mergeCell ref="EM2:ES2"/>
    <mergeCell ref="ET2:EZ2"/>
    <mergeCell ref="FA2:FG2"/>
    <mergeCell ref="FH2:FN2"/>
    <mergeCell ref="FO2:FU2"/>
    <mergeCell ref="FV2:GB2"/>
    <mergeCell ref="GC2:GI2"/>
    <mergeCell ref="GJ2:GP2"/>
    <mergeCell ref="GQ2:GW2"/>
    <mergeCell ref="GX2:HD2"/>
    <mergeCell ref="HE2:HK2"/>
    <mergeCell ref="HL2:HO2"/>
    <mergeCell ref="A5:A6"/>
    <mergeCell ref="B5:B6"/>
    <mergeCell ref="C5:C6"/>
    <mergeCell ref="D5:D6"/>
    <mergeCell ref="E5:E6"/>
  </mergeCells>
  <printOptions horizontalCentered="1"/>
  <pageMargins left="0.61" right="0.58" top="0.45" bottom="0.4799999999999999" header="0.78" footer="0.7900000000000001"/>
  <pageSetup horizontalDpi="300" verticalDpi="300" orientation="portrait" paperSize="9"/>
  <headerFooter alignWithMargins="0">
    <oddFooter>&amp;C10</oddFooter>
  </headerFooter>
</worksheet>
</file>

<file path=xl/worksheets/sheet6.xml><?xml version="1.0" encoding="utf-8"?>
<worksheet xmlns="http://schemas.openxmlformats.org/spreadsheetml/2006/main" xmlns:r="http://schemas.openxmlformats.org/officeDocument/2006/relationships">
  <sheetPr>
    <tabColor theme="0"/>
  </sheetPr>
  <dimension ref="A1:D1328"/>
  <sheetViews>
    <sheetView showGridLines="0" showZeros="0" zoomScale="70" zoomScaleNormal="70" zoomScaleSheetLayoutView="100" workbookViewId="0" topLeftCell="A1">
      <pane xSplit="3" ySplit="5" topLeftCell="D326" activePane="bottomRight" state="frozen"/>
      <selection pane="bottomRight" activeCell="F306" sqref="F306"/>
    </sheetView>
  </sheetViews>
  <sheetFormatPr defaultColWidth="9.00390625" defaultRowHeight="14.25"/>
  <cols>
    <col min="1" max="1" width="10.00390625" style="244" customWidth="1"/>
    <col min="2" max="2" width="52.625" style="242" customWidth="1"/>
    <col min="3" max="3" width="15.75390625" style="245" customWidth="1"/>
    <col min="4" max="16384" width="9.00390625" style="242" customWidth="1"/>
  </cols>
  <sheetData>
    <row r="1" spans="1:3" s="240" customFormat="1" ht="18" customHeight="1">
      <c r="A1" s="246" t="s">
        <v>141</v>
      </c>
      <c r="B1" s="246"/>
      <c r="C1" s="247"/>
    </row>
    <row r="2" spans="1:3" ht="22.5" customHeight="1">
      <c r="A2" s="248" t="s">
        <v>142</v>
      </c>
      <c r="B2" s="248"/>
      <c r="C2" s="248"/>
    </row>
    <row r="3" spans="1:3" ht="15.75" customHeight="1">
      <c r="A3" s="249" t="s">
        <v>143</v>
      </c>
      <c r="C3" s="250" t="s">
        <v>34</v>
      </c>
    </row>
    <row r="4" spans="1:3" ht="20.25" customHeight="1">
      <c r="A4" s="251" t="s">
        <v>144</v>
      </c>
      <c r="B4" s="252" t="s">
        <v>114</v>
      </c>
      <c r="C4" s="253" t="s">
        <v>145</v>
      </c>
    </row>
    <row r="5" spans="1:3" ht="15" customHeight="1">
      <c r="A5" s="254"/>
      <c r="B5" s="255" t="s">
        <v>140</v>
      </c>
      <c r="C5" s="256">
        <v>806160</v>
      </c>
    </row>
    <row r="6" spans="1:3" s="241" customFormat="1" ht="15" customHeight="1">
      <c r="A6" s="254">
        <v>201</v>
      </c>
      <c r="B6" s="255" t="s">
        <v>146</v>
      </c>
      <c r="C6" s="256">
        <v>98736</v>
      </c>
    </row>
    <row r="7" spans="1:3" s="241" customFormat="1" ht="15" customHeight="1">
      <c r="A7" s="254">
        <v>20101</v>
      </c>
      <c r="B7" s="255" t="s">
        <v>147</v>
      </c>
      <c r="C7" s="256">
        <v>2988.2642960595313</v>
      </c>
    </row>
    <row r="8" spans="1:3" s="241" customFormat="1" ht="15" customHeight="1">
      <c r="A8" s="254">
        <v>2010101</v>
      </c>
      <c r="B8" s="257" t="s">
        <v>148</v>
      </c>
      <c r="C8" s="256">
        <v>2292.9750786595414</v>
      </c>
    </row>
    <row r="9" spans="1:3" s="241" customFormat="1" ht="15" customHeight="1">
      <c r="A9" s="254">
        <v>2010102</v>
      </c>
      <c r="B9" s="257" t="s">
        <v>149</v>
      </c>
      <c r="C9" s="256">
        <v>0</v>
      </c>
    </row>
    <row r="10" spans="1:3" s="241" customFormat="1" ht="15" customHeight="1">
      <c r="A10" s="254">
        <v>2010103</v>
      </c>
      <c r="B10" s="257" t="s">
        <v>150</v>
      </c>
      <c r="C10" s="256">
        <v>0</v>
      </c>
    </row>
    <row r="11" spans="1:3" s="241" customFormat="1" ht="15" customHeight="1">
      <c r="A11" s="254">
        <v>2010104</v>
      </c>
      <c r="B11" s="257" t="s">
        <v>151</v>
      </c>
      <c r="C11" s="256">
        <v>535.8493732207961</v>
      </c>
    </row>
    <row r="12" spans="1:3" s="241" customFormat="1" ht="15" customHeight="1">
      <c r="A12" s="254">
        <v>2010105</v>
      </c>
      <c r="B12" s="257" t="s">
        <v>152</v>
      </c>
      <c r="C12" s="256">
        <v>0</v>
      </c>
    </row>
    <row r="13" spans="1:3" s="241" customFormat="1" ht="15" customHeight="1">
      <c r="A13" s="254">
        <v>2010106</v>
      </c>
      <c r="B13" s="257" t="s">
        <v>153</v>
      </c>
      <c r="C13" s="256">
        <v>0</v>
      </c>
    </row>
    <row r="14" spans="1:3" s="241" customFormat="1" ht="15" customHeight="1">
      <c r="A14" s="254">
        <v>2010107</v>
      </c>
      <c r="B14" s="257" t="s">
        <v>154</v>
      </c>
      <c r="C14" s="256">
        <v>0</v>
      </c>
    </row>
    <row r="15" spans="1:3" s="241" customFormat="1" ht="15" customHeight="1">
      <c r="A15" s="254">
        <v>2010108</v>
      </c>
      <c r="B15" s="257" t="s">
        <v>155</v>
      </c>
      <c r="C15" s="256">
        <v>0</v>
      </c>
    </row>
    <row r="16" spans="1:3" s="241" customFormat="1" ht="15" customHeight="1">
      <c r="A16" s="254">
        <v>2010109</v>
      </c>
      <c r="B16" s="257" t="s">
        <v>156</v>
      </c>
      <c r="C16" s="256">
        <v>0</v>
      </c>
    </row>
    <row r="17" spans="1:3" s="241" customFormat="1" ht="15" customHeight="1">
      <c r="A17" s="254">
        <v>2010150</v>
      </c>
      <c r="B17" s="257" t="s">
        <v>157</v>
      </c>
      <c r="C17" s="256">
        <v>0</v>
      </c>
    </row>
    <row r="18" spans="1:3" s="241" customFormat="1" ht="15" customHeight="1">
      <c r="A18" s="254">
        <v>2010199</v>
      </c>
      <c r="B18" s="257" t="s">
        <v>158</v>
      </c>
      <c r="C18" s="256">
        <v>159.43984417919393</v>
      </c>
    </row>
    <row r="19" spans="1:3" s="241" customFormat="1" ht="15" customHeight="1">
      <c r="A19" s="254">
        <v>20102</v>
      </c>
      <c r="B19" s="255" t="s">
        <v>159</v>
      </c>
      <c r="C19" s="256">
        <v>2080.9365229985515</v>
      </c>
    </row>
    <row r="20" spans="1:3" s="241" customFormat="1" ht="15" customHeight="1">
      <c r="A20" s="254">
        <v>2010201</v>
      </c>
      <c r="B20" s="257" t="s">
        <v>148</v>
      </c>
      <c r="C20" s="256">
        <v>1711.101832892174</v>
      </c>
    </row>
    <row r="21" spans="1:3" s="241" customFormat="1" ht="15" customHeight="1">
      <c r="A21" s="254">
        <v>2010202</v>
      </c>
      <c r="B21" s="257" t="s">
        <v>149</v>
      </c>
      <c r="C21" s="256">
        <v>0</v>
      </c>
    </row>
    <row r="22" spans="1:3" s="241" customFormat="1" ht="15" customHeight="1">
      <c r="A22" s="254">
        <v>2010203</v>
      </c>
      <c r="B22" s="257" t="s">
        <v>150</v>
      </c>
      <c r="C22" s="256">
        <v>0</v>
      </c>
    </row>
    <row r="23" spans="1:3" s="241" customFormat="1" ht="15" customHeight="1">
      <c r="A23" s="254">
        <v>2010204</v>
      </c>
      <c r="B23" s="257" t="s">
        <v>160</v>
      </c>
      <c r="C23" s="256">
        <v>322.1671078260001</v>
      </c>
    </row>
    <row r="24" spans="1:3" s="241" customFormat="1" ht="15" customHeight="1">
      <c r="A24" s="254">
        <v>2010205</v>
      </c>
      <c r="B24" s="257" t="s">
        <v>161</v>
      </c>
      <c r="C24" s="256">
        <v>13.149677870448985</v>
      </c>
    </row>
    <row r="25" spans="1:3" s="241" customFormat="1" ht="15" customHeight="1">
      <c r="A25" s="254">
        <v>2010206</v>
      </c>
      <c r="B25" s="257" t="s">
        <v>162</v>
      </c>
      <c r="C25" s="256">
        <v>0</v>
      </c>
    </row>
    <row r="26" spans="1:3" s="241" customFormat="1" ht="15" customHeight="1">
      <c r="A26" s="254">
        <v>2010250</v>
      </c>
      <c r="B26" s="257" t="s">
        <v>157</v>
      </c>
      <c r="C26" s="256">
        <v>0</v>
      </c>
    </row>
    <row r="27" spans="1:3" s="241" customFormat="1" ht="15" customHeight="1">
      <c r="A27" s="254">
        <v>2010299</v>
      </c>
      <c r="B27" s="257" t="s">
        <v>163</v>
      </c>
      <c r="C27" s="256">
        <v>34.51790440992858</v>
      </c>
    </row>
    <row r="28" spans="1:3" s="241" customFormat="1" ht="15" customHeight="1">
      <c r="A28" s="254">
        <v>20103</v>
      </c>
      <c r="B28" s="255" t="s">
        <v>164</v>
      </c>
      <c r="C28" s="256">
        <v>13511.29401188633</v>
      </c>
    </row>
    <row r="29" spans="1:3" ht="15" customHeight="1">
      <c r="A29" s="254">
        <v>2010301</v>
      </c>
      <c r="B29" s="257" t="s">
        <v>148</v>
      </c>
      <c r="C29" s="256">
        <v>4078.0438495729913</v>
      </c>
    </row>
    <row r="30" spans="1:3" ht="15" customHeight="1">
      <c r="A30" s="254">
        <v>2010302</v>
      </c>
      <c r="B30" s="257" t="s">
        <v>149</v>
      </c>
      <c r="C30" s="256">
        <v>340.2479148978675</v>
      </c>
    </row>
    <row r="31" spans="1:3" ht="15" customHeight="1">
      <c r="A31" s="254">
        <v>2010303</v>
      </c>
      <c r="B31" s="257" t="s">
        <v>150</v>
      </c>
      <c r="C31" s="256">
        <v>769.2561554212656</v>
      </c>
    </row>
    <row r="32" spans="1:3" ht="15" customHeight="1">
      <c r="A32" s="254">
        <v>2010304</v>
      </c>
      <c r="B32" s="257" t="s">
        <v>165</v>
      </c>
      <c r="C32" s="256">
        <v>0</v>
      </c>
    </row>
    <row r="33" spans="1:3" ht="15" customHeight="1">
      <c r="A33" s="254">
        <v>2010305</v>
      </c>
      <c r="B33" s="257" t="s">
        <v>166</v>
      </c>
      <c r="C33" s="256">
        <v>0</v>
      </c>
    </row>
    <row r="34" spans="1:3" ht="15" customHeight="1">
      <c r="A34" s="254">
        <v>2010306</v>
      </c>
      <c r="B34" s="257" t="s">
        <v>167</v>
      </c>
      <c r="C34" s="256">
        <v>3788.750936423113</v>
      </c>
    </row>
    <row r="35" spans="1:3" ht="15" customHeight="1">
      <c r="A35" s="254">
        <v>2010308</v>
      </c>
      <c r="B35" s="257" t="s">
        <v>168</v>
      </c>
      <c r="C35" s="256">
        <v>1410.3029516056536</v>
      </c>
    </row>
    <row r="36" spans="1:3" ht="15" customHeight="1">
      <c r="A36" s="254">
        <v>2010309</v>
      </c>
      <c r="B36" s="257" t="s">
        <v>169</v>
      </c>
      <c r="C36" s="256">
        <v>0</v>
      </c>
    </row>
    <row r="37" spans="1:3" ht="15" customHeight="1">
      <c r="A37" s="254">
        <v>2010350</v>
      </c>
      <c r="B37" s="257" t="s">
        <v>157</v>
      </c>
      <c r="C37" s="256">
        <v>73.96693802127554</v>
      </c>
    </row>
    <row r="38" spans="1:3" ht="15" customHeight="1">
      <c r="A38" s="254">
        <v>2010399</v>
      </c>
      <c r="B38" s="257" t="s">
        <v>170</v>
      </c>
      <c r="C38" s="256">
        <v>3050.725265944164</v>
      </c>
    </row>
    <row r="39" spans="1:3" ht="15" customHeight="1">
      <c r="A39" s="254">
        <v>20104</v>
      </c>
      <c r="B39" s="255" t="s">
        <v>171</v>
      </c>
      <c r="C39" s="256">
        <v>3548.7693152874194</v>
      </c>
    </row>
    <row r="40" spans="1:3" ht="15" customHeight="1">
      <c r="A40" s="254">
        <v>2010401</v>
      </c>
      <c r="B40" s="257" t="s">
        <v>148</v>
      </c>
      <c r="C40" s="256">
        <v>2071.074264595715</v>
      </c>
    </row>
    <row r="41" spans="1:3" ht="15" customHeight="1">
      <c r="A41" s="254">
        <v>2010402</v>
      </c>
      <c r="B41" s="257" t="s">
        <v>149</v>
      </c>
      <c r="C41" s="256">
        <v>52.59871148179594</v>
      </c>
    </row>
    <row r="42" spans="1:3" ht="15" customHeight="1">
      <c r="A42" s="254">
        <v>2010403</v>
      </c>
      <c r="B42" s="257" t="s">
        <v>150</v>
      </c>
      <c r="C42" s="256">
        <v>0</v>
      </c>
    </row>
    <row r="43" spans="1:3" ht="15" customHeight="1">
      <c r="A43" s="254">
        <v>2010404</v>
      </c>
      <c r="B43" s="257" t="s">
        <v>172</v>
      </c>
      <c r="C43" s="256">
        <v>0</v>
      </c>
    </row>
    <row r="44" spans="1:3" ht="15" customHeight="1">
      <c r="A44" s="254">
        <v>2010405</v>
      </c>
      <c r="B44" s="257" t="s">
        <v>173</v>
      </c>
      <c r="C44" s="256">
        <v>0</v>
      </c>
    </row>
    <row r="45" spans="1:3" ht="15" customHeight="1">
      <c r="A45" s="254">
        <v>2010406</v>
      </c>
      <c r="B45" s="257" t="s">
        <v>174</v>
      </c>
      <c r="C45" s="256">
        <v>0</v>
      </c>
    </row>
    <row r="46" spans="1:3" ht="15" customHeight="1">
      <c r="A46" s="254">
        <v>2010407</v>
      </c>
      <c r="B46" s="257" t="s">
        <v>175</v>
      </c>
      <c r="C46" s="256">
        <v>0</v>
      </c>
    </row>
    <row r="47" spans="1:3" ht="15" customHeight="1">
      <c r="A47" s="254">
        <v>2010408</v>
      </c>
      <c r="B47" s="257" t="s">
        <v>176</v>
      </c>
      <c r="C47" s="256">
        <v>57.5298406832143</v>
      </c>
    </row>
    <row r="48" spans="1:3" ht="15" customHeight="1">
      <c r="A48" s="254">
        <v>2010450</v>
      </c>
      <c r="B48" s="257" t="s">
        <v>157</v>
      </c>
      <c r="C48" s="256">
        <v>330.38565649503073</v>
      </c>
    </row>
    <row r="49" spans="1:3" ht="15" customHeight="1">
      <c r="A49" s="254">
        <v>2010499</v>
      </c>
      <c r="B49" s="257" t="s">
        <v>177</v>
      </c>
      <c r="C49" s="256">
        <v>1037.1808420316636</v>
      </c>
    </row>
    <row r="50" spans="1:3" ht="15" customHeight="1">
      <c r="A50" s="254">
        <v>20105</v>
      </c>
      <c r="B50" s="255" t="s">
        <v>178</v>
      </c>
      <c r="C50" s="256">
        <v>1226.2074614193677</v>
      </c>
    </row>
    <row r="51" spans="1:3" ht="15" customHeight="1">
      <c r="A51" s="254">
        <v>2010501</v>
      </c>
      <c r="B51" s="257" t="s">
        <v>148</v>
      </c>
      <c r="C51" s="256">
        <v>823.4985766368676</v>
      </c>
    </row>
    <row r="52" spans="1:3" ht="15" customHeight="1">
      <c r="A52" s="254">
        <v>2010502</v>
      </c>
      <c r="B52" s="257" t="s">
        <v>149</v>
      </c>
      <c r="C52" s="256">
        <v>0</v>
      </c>
    </row>
    <row r="53" spans="1:3" ht="15" customHeight="1">
      <c r="A53" s="254">
        <v>2010503</v>
      </c>
      <c r="B53" s="257" t="s">
        <v>150</v>
      </c>
      <c r="C53" s="256">
        <v>0</v>
      </c>
    </row>
    <row r="54" spans="1:3" ht="15" customHeight="1">
      <c r="A54" s="254">
        <v>2010504</v>
      </c>
      <c r="B54" s="257" t="s">
        <v>179</v>
      </c>
      <c r="C54" s="256">
        <v>0</v>
      </c>
    </row>
    <row r="55" spans="1:3" ht="15" customHeight="1">
      <c r="A55" s="254">
        <v>2010505</v>
      </c>
      <c r="B55" s="257" t="s">
        <v>180</v>
      </c>
      <c r="C55" s="256">
        <v>147.93387604255108</v>
      </c>
    </row>
    <row r="56" spans="1:3" ht="15" customHeight="1">
      <c r="A56" s="254">
        <v>2010506</v>
      </c>
      <c r="B56" s="257" t="s">
        <v>181</v>
      </c>
      <c r="C56" s="256">
        <v>0</v>
      </c>
    </row>
    <row r="57" spans="1:3" ht="15" customHeight="1">
      <c r="A57" s="254">
        <v>2010507</v>
      </c>
      <c r="B57" s="257" t="s">
        <v>182</v>
      </c>
      <c r="C57" s="256">
        <v>80.54177695650003</v>
      </c>
    </row>
    <row r="58" spans="1:3" ht="15" customHeight="1">
      <c r="A58" s="254">
        <v>2010508</v>
      </c>
      <c r="B58" s="257" t="s">
        <v>183</v>
      </c>
      <c r="C58" s="256">
        <v>32.87419467612246</v>
      </c>
    </row>
    <row r="59" spans="1:3" ht="15" customHeight="1">
      <c r="A59" s="254">
        <v>2010550</v>
      </c>
      <c r="B59" s="257" t="s">
        <v>157</v>
      </c>
      <c r="C59" s="256">
        <v>0</v>
      </c>
    </row>
    <row r="60" spans="1:3" ht="15" customHeight="1">
      <c r="A60" s="254">
        <v>2010599</v>
      </c>
      <c r="B60" s="257" t="s">
        <v>184</v>
      </c>
      <c r="C60" s="256">
        <v>141.35903710732657</v>
      </c>
    </row>
    <row r="61" spans="1:3" ht="15" customHeight="1">
      <c r="A61" s="254">
        <v>20106</v>
      </c>
      <c r="B61" s="255" t="s">
        <v>185</v>
      </c>
      <c r="C61" s="256">
        <v>5033.039204914348</v>
      </c>
    </row>
    <row r="62" spans="1:3" ht="15" customHeight="1">
      <c r="A62" s="254">
        <v>2010601</v>
      </c>
      <c r="B62" s="257" t="s">
        <v>148</v>
      </c>
      <c r="C62" s="256">
        <v>2659.5223492983073</v>
      </c>
    </row>
    <row r="63" spans="1:3" ht="15" customHeight="1">
      <c r="A63" s="254">
        <v>2010602</v>
      </c>
      <c r="B63" s="257" t="s">
        <v>149</v>
      </c>
      <c r="C63" s="256">
        <v>0</v>
      </c>
    </row>
    <row r="64" spans="1:3" ht="15" customHeight="1">
      <c r="A64" s="254">
        <v>2010603</v>
      </c>
      <c r="B64" s="257" t="s">
        <v>150</v>
      </c>
      <c r="C64" s="256">
        <v>0</v>
      </c>
    </row>
    <row r="65" spans="1:3" ht="15" customHeight="1">
      <c r="A65" s="254">
        <v>2010604</v>
      </c>
      <c r="B65" s="257" t="s">
        <v>186</v>
      </c>
      <c r="C65" s="256">
        <v>0</v>
      </c>
    </row>
    <row r="66" spans="1:3" ht="15" customHeight="1">
      <c r="A66" s="254">
        <v>2010605</v>
      </c>
      <c r="B66" s="257" t="s">
        <v>187</v>
      </c>
      <c r="C66" s="256">
        <v>0</v>
      </c>
    </row>
    <row r="67" spans="1:3" ht="15" customHeight="1">
      <c r="A67" s="254">
        <v>2010606</v>
      </c>
      <c r="B67" s="257" t="s">
        <v>188</v>
      </c>
      <c r="C67" s="256">
        <v>0</v>
      </c>
    </row>
    <row r="68" spans="1:3" ht="15" customHeight="1">
      <c r="A68" s="254">
        <v>2010607</v>
      </c>
      <c r="B68" s="257" t="s">
        <v>189</v>
      </c>
      <c r="C68" s="256">
        <v>69.03580881985717</v>
      </c>
    </row>
    <row r="69" spans="1:3" ht="15" customHeight="1">
      <c r="A69" s="254">
        <v>2010608</v>
      </c>
      <c r="B69" s="257" t="s">
        <v>190</v>
      </c>
      <c r="C69" s="256">
        <v>323.8108175598062</v>
      </c>
    </row>
    <row r="70" spans="1:3" ht="15" customHeight="1">
      <c r="A70" s="254">
        <v>2010650</v>
      </c>
      <c r="B70" s="257" t="s">
        <v>157</v>
      </c>
      <c r="C70" s="256">
        <v>0</v>
      </c>
    </row>
    <row r="71" spans="1:3" ht="15" customHeight="1">
      <c r="A71" s="254">
        <v>2010699</v>
      </c>
      <c r="B71" s="257" t="s">
        <v>191</v>
      </c>
      <c r="C71" s="256">
        <v>1980.6702292363782</v>
      </c>
    </row>
    <row r="72" spans="1:3" ht="15" customHeight="1">
      <c r="A72" s="254">
        <v>20107</v>
      </c>
      <c r="B72" s="255" t="s">
        <v>192</v>
      </c>
      <c r="C72" s="256">
        <v>15332.524396943514</v>
      </c>
    </row>
    <row r="73" spans="1:3" ht="15" customHeight="1">
      <c r="A73" s="254">
        <v>2010701</v>
      </c>
      <c r="B73" s="257" t="s">
        <v>148</v>
      </c>
      <c r="C73" s="256">
        <v>0</v>
      </c>
    </row>
    <row r="74" spans="1:3" ht="15" customHeight="1">
      <c r="A74" s="254">
        <v>2010702</v>
      </c>
      <c r="B74" s="257" t="s">
        <v>149</v>
      </c>
      <c r="C74" s="256">
        <v>0</v>
      </c>
    </row>
    <row r="75" spans="1:3" ht="15" customHeight="1">
      <c r="A75" s="254">
        <v>2010703</v>
      </c>
      <c r="B75" s="257" t="s">
        <v>150</v>
      </c>
      <c r="C75" s="256">
        <v>0</v>
      </c>
    </row>
    <row r="76" spans="1:3" ht="15" customHeight="1">
      <c r="A76" s="254">
        <v>2010709</v>
      </c>
      <c r="B76" s="257" t="s">
        <v>189</v>
      </c>
      <c r="C76" s="256">
        <v>0</v>
      </c>
    </row>
    <row r="77" spans="1:3" ht="15" customHeight="1">
      <c r="A77" s="254">
        <v>2010710</v>
      </c>
      <c r="B77" s="257" t="s">
        <v>193</v>
      </c>
      <c r="C77" s="256">
        <v>0</v>
      </c>
    </row>
    <row r="78" spans="1:3" ht="15" customHeight="1">
      <c r="A78" s="254">
        <v>2010750</v>
      </c>
      <c r="B78" s="257" t="s">
        <v>157</v>
      </c>
      <c r="C78" s="256">
        <v>0</v>
      </c>
    </row>
    <row r="79" spans="1:3" ht="15" customHeight="1">
      <c r="A79" s="254">
        <v>2010799</v>
      </c>
      <c r="B79" s="257" t="s">
        <v>194</v>
      </c>
      <c r="C79" s="256">
        <v>15332.524396943514</v>
      </c>
    </row>
    <row r="80" spans="1:3" ht="15" customHeight="1">
      <c r="A80" s="254">
        <v>20108</v>
      </c>
      <c r="B80" s="255" t="s">
        <v>195</v>
      </c>
      <c r="C80" s="256">
        <v>2177.915397293113</v>
      </c>
    </row>
    <row r="81" spans="1:3" ht="15" customHeight="1">
      <c r="A81" s="254">
        <v>2010801</v>
      </c>
      <c r="B81" s="257" t="s">
        <v>148</v>
      </c>
      <c r="C81" s="256">
        <v>1231.138590620786</v>
      </c>
    </row>
    <row r="82" spans="1:3" ht="15" customHeight="1">
      <c r="A82" s="254">
        <v>2010802</v>
      </c>
      <c r="B82" s="257" t="s">
        <v>149</v>
      </c>
      <c r="C82" s="256">
        <v>0</v>
      </c>
    </row>
    <row r="83" spans="1:3" ht="15" customHeight="1">
      <c r="A83" s="254">
        <v>2010803</v>
      </c>
      <c r="B83" s="257" t="s">
        <v>150</v>
      </c>
      <c r="C83" s="256">
        <v>0</v>
      </c>
    </row>
    <row r="84" spans="1:3" ht="15" customHeight="1">
      <c r="A84" s="254">
        <v>2010804</v>
      </c>
      <c r="B84" s="257" t="s">
        <v>196</v>
      </c>
      <c r="C84" s="256">
        <v>731.4508315437247</v>
      </c>
    </row>
    <row r="85" spans="1:3" ht="15" customHeight="1">
      <c r="A85" s="254">
        <v>2010805</v>
      </c>
      <c r="B85" s="257" t="s">
        <v>197</v>
      </c>
      <c r="C85" s="256">
        <v>0</v>
      </c>
    </row>
    <row r="86" spans="1:3" ht="15" customHeight="1">
      <c r="A86" s="254">
        <v>2010806</v>
      </c>
      <c r="B86" s="257" t="s">
        <v>189</v>
      </c>
      <c r="C86" s="256">
        <v>0</v>
      </c>
    </row>
    <row r="87" spans="1:3" ht="15" customHeight="1">
      <c r="A87" s="254">
        <v>2010850</v>
      </c>
      <c r="B87" s="257" t="s">
        <v>157</v>
      </c>
      <c r="C87" s="256">
        <v>213.68226539479596</v>
      </c>
    </row>
    <row r="88" spans="1:3" ht="15" customHeight="1">
      <c r="A88" s="254">
        <v>2010899</v>
      </c>
      <c r="B88" s="257" t="s">
        <v>198</v>
      </c>
      <c r="C88" s="256">
        <v>1.643709733806123</v>
      </c>
    </row>
    <row r="89" spans="1:3" ht="15" customHeight="1">
      <c r="A89" s="254">
        <v>20109</v>
      </c>
      <c r="B89" s="255" t="s">
        <v>199</v>
      </c>
      <c r="C89" s="256">
        <v>0</v>
      </c>
    </row>
    <row r="90" spans="1:3" ht="15" customHeight="1">
      <c r="A90" s="254">
        <v>2010901</v>
      </c>
      <c r="B90" s="257" t="s">
        <v>148</v>
      </c>
      <c r="C90" s="256">
        <v>0</v>
      </c>
    </row>
    <row r="91" spans="1:3" ht="15" customHeight="1">
      <c r="A91" s="254">
        <v>2010902</v>
      </c>
      <c r="B91" s="257" t="s">
        <v>149</v>
      </c>
      <c r="C91" s="256">
        <v>0</v>
      </c>
    </row>
    <row r="92" spans="1:3" ht="15" customHeight="1">
      <c r="A92" s="254">
        <v>2010903</v>
      </c>
      <c r="B92" s="257" t="s">
        <v>150</v>
      </c>
      <c r="C92" s="256">
        <v>0</v>
      </c>
    </row>
    <row r="93" spans="1:3" ht="15" customHeight="1">
      <c r="A93" s="254">
        <v>2010905</v>
      </c>
      <c r="B93" s="257" t="s">
        <v>200</v>
      </c>
      <c r="C93" s="256">
        <v>0</v>
      </c>
    </row>
    <row r="94" spans="1:3" ht="15" customHeight="1">
      <c r="A94" s="254">
        <v>2010907</v>
      </c>
      <c r="B94" s="257" t="s">
        <v>201</v>
      </c>
      <c r="C94" s="256">
        <v>0</v>
      </c>
    </row>
    <row r="95" spans="1:3" ht="15" customHeight="1">
      <c r="A95" s="254">
        <v>2010908</v>
      </c>
      <c r="B95" s="257" t="s">
        <v>189</v>
      </c>
      <c r="C95" s="256">
        <v>0</v>
      </c>
    </row>
    <row r="96" spans="1:3" ht="15" customHeight="1">
      <c r="A96" s="254">
        <v>2010909</v>
      </c>
      <c r="B96" s="257" t="s">
        <v>202</v>
      </c>
      <c r="C96" s="256">
        <v>0</v>
      </c>
    </row>
    <row r="97" spans="1:3" ht="15" customHeight="1">
      <c r="A97" s="254">
        <v>2010910</v>
      </c>
      <c r="B97" s="257" t="s">
        <v>203</v>
      </c>
      <c r="C97" s="256">
        <v>0</v>
      </c>
    </row>
    <row r="98" spans="1:3" ht="15" customHeight="1">
      <c r="A98" s="254">
        <v>2010911</v>
      </c>
      <c r="B98" s="257" t="s">
        <v>204</v>
      </c>
      <c r="C98" s="256">
        <v>0</v>
      </c>
    </row>
    <row r="99" spans="1:3" ht="15" customHeight="1">
      <c r="A99" s="254">
        <v>2010912</v>
      </c>
      <c r="B99" s="257" t="s">
        <v>205</v>
      </c>
      <c r="C99" s="256">
        <v>0</v>
      </c>
    </row>
    <row r="100" spans="1:3" ht="15" customHeight="1">
      <c r="A100" s="254">
        <v>2010950</v>
      </c>
      <c r="B100" s="257" t="s">
        <v>157</v>
      </c>
      <c r="C100" s="256">
        <v>0</v>
      </c>
    </row>
    <row r="101" spans="1:3" ht="15" customHeight="1">
      <c r="A101" s="254">
        <v>2010999</v>
      </c>
      <c r="B101" s="257" t="s">
        <v>206</v>
      </c>
      <c r="C101" s="256">
        <v>0</v>
      </c>
    </row>
    <row r="102" spans="1:3" ht="15" customHeight="1">
      <c r="A102" s="254">
        <v>20111</v>
      </c>
      <c r="B102" s="255" t="s">
        <v>207</v>
      </c>
      <c r="C102" s="256">
        <v>14224.664036358186</v>
      </c>
    </row>
    <row r="103" spans="1:3" ht="15" customHeight="1">
      <c r="A103" s="254">
        <v>2011101</v>
      </c>
      <c r="B103" s="257" t="s">
        <v>148</v>
      </c>
      <c r="C103" s="256">
        <v>2555.968636068521</v>
      </c>
    </row>
    <row r="104" spans="1:3" ht="15" customHeight="1">
      <c r="A104" s="254">
        <v>2011102</v>
      </c>
      <c r="B104" s="257" t="s">
        <v>149</v>
      </c>
      <c r="C104" s="256">
        <v>0</v>
      </c>
    </row>
    <row r="105" spans="1:3" ht="15" customHeight="1">
      <c r="A105" s="254">
        <v>2011103</v>
      </c>
      <c r="B105" s="257" t="s">
        <v>150</v>
      </c>
      <c r="C105" s="256">
        <v>0</v>
      </c>
    </row>
    <row r="106" spans="1:3" ht="15" customHeight="1">
      <c r="A106" s="254">
        <v>2011104</v>
      </c>
      <c r="B106" s="257" t="s">
        <v>208</v>
      </c>
      <c r="C106" s="256">
        <v>0</v>
      </c>
    </row>
    <row r="107" spans="1:3" ht="15" customHeight="1">
      <c r="A107" s="254">
        <v>2011105</v>
      </c>
      <c r="B107" s="257" t="s">
        <v>209</v>
      </c>
      <c r="C107" s="256">
        <v>0</v>
      </c>
    </row>
    <row r="108" spans="1:3" ht="15" customHeight="1">
      <c r="A108" s="254">
        <v>2011106</v>
      </c>
      <c r="B108" s="257" t="s">
        <v>210</v>
      </c>
      <c r="C108" s="256">
        <v>0</v>
      </c>
    </row>
    <row r="109" spans="1:3" ht="15" customHeight="1">
      <c r="A109" s="254">
        <v>2011150</v>
      </c>
      <c r="B109" s="257" t="s">
        <v>157</v>
      </c>
      <c r="C109" s="256">
        <v>0</v>
      </c>
    </row>
    <row r="110" spans="1:3" ht="15" customHeight="1">
      <c r="A110" s="254">
        <v>2011199</v>
      </c>
      <c r="B110" s="257" t="s">
        <v>211</v>
      </c>
      <c r="C110" s="256">
        <v>11668.695400289667</v>
      </c>
    </row>
    <row r="111" spans="1:3" ht="15" customHeight="1">
      <c r="A111" s="254">
        <v>20113</v>
      </c>
      <c r="B111" s="255" t="s">
        <v>212</v>
      </c>
      <c r="C111" s="256">
        <v>2123.672976077511</v>
      </c>
    </row>
    <row r="112" spans="1:3" ht="15" customHeight="1">
      <c r="A112" s="254">
        <v>2011301</v>
      </c>
      <c r="B112" s="257" t="s">
        <v>148</v>
      </c>
      <c r="C112" s="256">
        <v>1222.9200419517554</v>
      </c>
    </row>
    <row r="113" spans="1:3" ht="15" customHeight="1">
      <c r="A113" s="254">
        <v>2011302</v>
      </c>
      <c r="B113" s="257" t="s">
        <v>149</v>
      </c>
      <c r="C113" s="256">
        <v>0</v>
      </c>
    </row>
    <row r="114" spans="1:3" ht="15" customHeight="1">
      <c r="A114" s="254">
        <v>2011303</v>
      </c>
      <c r="B114" s="257" t="s">
        <v>150</v>
      </c>
      <c r="C114" s="256">
        <v>0</v>
      </c>
    </row>
    <row r="115" spans="1:3" ht="15" customHeight="1">
      <c r="A115" s="254">
        <v>2011304</v>
      </c>
      <c r="B115" s="257" t="s">
        <v>213</v>
      </c>
      <c r="C115" s="256">
        <v>0</v>
      </c>
    </row>
    <row r="116" spans="1:3" ht="15" customHeight="1">
      <c r="A116" s="254">
        <v>2011305</v>
      </c>
      <c r="B116" s="257" t="s">
        <v>214</v>
      </c>
      <c r="C116" s="256">
        <v>0</v>
      </c>
    </row>
    <row r="117" spans="1:3" ht="15" customHeight="1">
      <c r="A117" s="254">
        <v>2011306</v>
      </c>
      <c r="B117" s="257" t="s">
        <v>215</v>
      </c>
      <c r="C117" s="256">
        <v>0</v>
      </c>
    </row>
    <row r="118" spans="1:3" ht="15" customHeight="1">
      <c r="A118" s="254">
        <v>2011307</v>
      </c>
      <c r="B118" s="257" t="s">
        <v>216</v>
      </c>
      <c r="C118" s="256">
        <v>0</v>
      </c>
    </row>
    <row r="119" spans="1:3" ht="15" customHeight="1">
      <c r="A119" s="254">
        <v>2011308</v>
      </c>
      <c r="B119" s="257" t="s">
        <v>217</v>
      </c>
      <c r="C119" s="256">
        <v>0</v>
      </c>
    </row>
    <row r="120" spans="1:3" ht="15" customHeight="1">
      <c r="A120" s="254">
        <v>2011350</v>
      </c>
      <c r="B120" s="257" t="s">
        <v>157</v>
      </c>
      <c r="C120" s="256">
        <v>340.2479148978675</v>
      </c>
    </row>
    <row r="121" spans="1:3" ht="15" customHeight="1">
      <c r="A121" s="254">
        <v>2011399</v>
      </c>
      <c r="B121" s="257" t="s">
        <v>218</v>
      </c>
      <c r="C121" s="256">
        <v>560.5050192278879</v>
      </c>
    </row>
    <row r="122" spans="1:3" ht="15" customHeight="1">
      <c r="A122" s="254">
        <v>20114</v>
      </c>
      <c r="B122" s="255" t="s">
        <v>219</v>
      </c>
      <c r="C122" s="256">
        <v>14.793387604255106</v>
      </c>
    </row>
    <row r="123" spans="1:3" ht="15" customHeight="1">
      <c r="A123" s="254">
        <v>2011401</v>
      </c>
      <c r="B123" s="257" t="s">
        <v>148</v>
      </c>
      <c r="C123" s="256">
        <v>0</v>
      </c>
    </row>
    <row r="124" spans="1:3" ht="15" customHeight="1">
      <c r="A124" s="254">
        <v>2011402</v>
      </c>
      <c r="B124" s="257" t="s">
        <v>149</v>
      </c>
      <c r="C124" s="256">
        <v>0</v>
      </c>
    </row>
    <row r="125" spans="1:3" ht="15" customHeight="1">
      <c r="A125" s="254">
        <v>2011403</v>
      </c>
      <c r="B125" s="257" t="s">
        <v>150</v>
      </c>
      <c r="C125" s="256">
        <v>0</v>
      </c>
    </row>
    <row r="126" spans="1:3" ht="15" customHeight="1">
      <c r="A126" s="254">
        <v>2011404</v>
      </c>
      <c r="B126" s="257" t="s">
        <v>220</v>
      </c>
      <c r="C126" s="256">
        <v>0</v>
      </c>
    </row>
    <row r="127" spans="1:3" ht="15" customHeight="1">
      <c r="A127" s="254">
        <v>2011405</v>
      </c>
      <c r="B127" s="257" t="s">
        <v>221</v>
      </c>
      <c r="C127" s="256">
        <v>0</v>
      </c>
    </row>
    <row r="128" spans="1:3" ht="15" customHeight="1">
      <c r="A128" s="254">
        <v>2011408</v>
      </c>
      <c r="B128" s="257" t="s">
        <v>222</v>
      </c>
      <c r="C128" s="256">
        <v>0</v>
      </c>
    </row>
    <row r="129" spans="1:3" ht="15" customHeight="1">
      <c r="A129" s="254">
        <v>2011409</v>
      </c>
      <c r="B129" s="257" t="s">
        <v>223</v>
      </c>
      <c r="C129" s="256">
        <v>0</v>
      </c>
    </row>
    <row r="130" spans="1:3" ht="15" customHeight="1">
      <c r="A130" s="254">
        <v>2011410</v>
      </c>
      <c r="B130" s="257" t="s">
        <v>224</v>
      </c>
      <c r="C130" s="256">
        <v>14.793387604255106</v>
      </c>
    </row>
    <row r="131" spans="1:3" ht="15" customHeight="1">
      <c r="A131" s="254">
        <v>2011411</v>
      </c>
      <c r="B131" s="257" t="s">
        <v>225</v>
      </c>
      <c r="C131" s="256">
        <v>0</v>
      </c>
    </row>
    <row r="132" spans="1:3" ht="15" customHeight="1">
      <c r="A132" s="254">
        <v>2011450</v>
      </c>
      <c r="B132" s="257" t="s">
        <v>157</v>
      </c>
      <c r="C132" s="256">
        <v>0</v>
      </c>
    </row>
    <row r="133" spans="1:3" ht="15" customHeight="1">
      <c r="A133" s="254">
        <v>2011499</v>
      </c>
      <c r="B133" s="257" t="s">
        <v>226</v>
      </c>
      <c r="C133" s="256">
        <v>0</v>
      </c>
    </row>
    <row r="134" spans="1:3" ht="15" customHeight="1">
      <c r="A134" s="254">
        <v>20123</v>
      </c>
      <c r="B134" s="255" t="s">
        <v>227</v>
      </c>
      <c r="C134" s="256">
        <v>427.3645307895919</v>
      </c>
    </row>
    <row r="135" spans="1:3" ht="15" customHeight="1">
      <c r="A135" s="254">
        <v>2012301</v>
      </c>
      <c r="B135" s="257" t="s">
        <v>148</v>
      </c>
      <c r="C135" s="256">
        <v>261.3498476751735</v>
      </c>
    </row>
    <row r="136" spans="1:3" ht="15" customHeight="1">
      <c r="A136" s="254">
        <v>2012302</v>
      </c>
      <c r="B136" s="257" t="s">
        <v>149</v>
      </c>
      <c r="C136" s="256">
        <v>0</v>
      </c>
    </row>
    <row r="137" spans="1:3" ht="15" customHeight="1">
      <c r="A137" s="254">
        <v>2012303</v>
      </c>
      <c r="B137" s="257" t="s">
        <v>150</v>
      </c>
      <c r="C137" s="256">
        <v>0</v>
      </c>
    </row>
    <row r="138" spans="1:3" ht="15" customHeight="1">
      <c r="A138" s="254">
        <v>2012304</v>
      </c>
      <c r="B138" s="257" t="s">
        <v>228</v>
      </c>
      <c r="C138" s="256">
        <v>0</v>
      </c>
    </row>
    <row r="139" spans="1:3" ht="15" customHeight="1">
      <c r="A139" s="254">
        <v>2012350</v>
      </c>
      <c r="B139" s="257" t="s">
        <v>157</v>
      </c>
      <c r="C139" s="258">
        <v>0</v>
      </c>
    </row>
    <row r="140" spans="1:3" ht="15" customHeight="1">
      <c r="A140" s="254">
        <v>2012399</v>
      </c>
      <c r="B140" s="257" t="s">
        <v>229</v>
      </c>
      <c r="C140" s="256">
        <v>166.01468311441843</v>
      </c>
    </row>
    <row r="141" spans="1:3" ht="15" customHeight="1">
      <c r="A141" s="254">
        <v>20125</v>
      </c>
      <c r="B141" s="255" t="s">
        <v>230</v>
      </c>
      <c r="C141" s="256">
        <v>179.16436098486741</v>
      </c>
    </row>
    <row r="142" spans="1:3" ht="15" customHeight="1">
      <c r="A142" s="254">
        <v>2012501</v>
      </c>
      <c r="B142" s="257" t="s">
        <v>148</v>
      </c>
      <c r="C142" s="256">
        <v>19.724516805673474</v>
      </c>
    </row>
    <row r="143" spans="1:3" ht="15" customHeight="1">
      <c r="A143" s="254">
        <v>2012502</v>
      </c>
      <c r="B143" s="257" t="s">
        <v>149</v>
      </c>
      <c r="C143" s="256">
        <v>0</v>
      </c>
    </row>
    <row r="144" spans="1:3" ht="15" customHeight="1">
      <c r="A144" s="254">
        <v>2012503</v>
      </c>
      <c r="B144" s="257" t="s">
        <v>150</v>
      </c>
      <c r="C144" s="256">
        <v>0</v>
      </c>
    </row>
    <row r="145" spans="1:3" ht="15" customHeight="1">
      <c r="A145" s="254">
        <v>2012504</v>
      </c>
      <c r="B145" s="257" t="s">
        <v>231</v>
      </c>
      <c r="C145" s="256">
        <v>0</v>
      </c>
    </row>
    <row r="146" spans="1:3" ht="15" customHeight="1">
      <c r="A146" s="254">
        <v>2012505</v>
      </c>
      <c r="B146" s="257" t="s">
        <v>232</v>
      </c>
      <c r="C146" s="256">
        <v>0</v>
      </c>
    </row>
    <row r="147" spans="1:3" ht="15" customHeight="1">
      <c r="A147" s="254">
        <v>2012550</v>
      </c>
      <c r="B147" s="257" t="s">
        <v>157</v>
      </c>
      <c r="C147" s="256">
        <v>60.81726015082654</v>
      </c>
    </row>
    <row r="148" spans="1:3" ht="15" customHeight="1">
      <c r="A148" s="254">
        <v>2012599</v>
      </c>
      <c r="B148" s="257" t="s">
        <v>233</v>
      </c>
      <c r="C148" s="256">
        <v>98.62258402836737</v>
      </c>
    </row>
    <row r="149" spans="1:3" ht="15" customHeight="1">
      <c r="A149" s="254">
        <v>20126</v>
      </c>
      <c r="B149" s="255" t="s">
        <v>234</v>
      </c>
      <c r="C149" s="256">
        <v>882.6721270538881</v>
      </c>
    </row>
    <row r="150" spans="1:3" ht="15" customHeight="1">
      <c r="A150" s="254">
        <v>2012601</v>
      </c>
      <c r="B150" s="257" t="s">
        <v>148</v>
      </c>
      <c r="C150" s="256">
        <v>264.6372671427858</v>
      </c>
    </row>
    <row r="151" spans="1:3" ht="15" customHeight="1">
      <c r="A151" s="254">
        <v>2012602</v>
      </c>
      <c r="B151" s="257" t="s">
        <v>149</v>
      </c>
      <c r="C151" s="256">
        <v>0</v>
      </c>
    </row>
    <row r="152" spans="1:3" ht="15" customHeight="1">
      <c r="A152" s="254">
        <v>2012603</v>
      </c>
      <c r="B152" s="257" t="s">
        <v>150</v>
      </c>
      <c r="C152" s="256">
        <v>0</v>
      </c>
    </row>
    <row r="153" spans="1:3" ht="15" customHeight="1">
      <c r="A153" s="254">
        <v>2012604</v>
      </c>
      <c r="B153" s="257" t="s">
        <v>235</v>
      </c>
      <c r="C153" s="256">
        <v>294.224042351296</v>
      </c>
    </row>
    <row r="154" spans="1:3" ht="15" customHeight="1">
      <c r="A154" s="254">
        <v>2012699</v>
      </c>
      <c r="B154" s="257" t="s">
        <v>236</v>
      </c>
      <c r="C154" s="256">
        <v>323.8108175598062</v>
      </c>
    </row>
    <row r="155" spans="1:3" ht="15" customHeight="1">
      <c r="A155" s="254">
        <v>20128</v>
      </c>
      <c r="B155" s="255" t="s">
        <v>237</v>
      </c>
      <c r="C155" s="256">
        <v>816.9237377016431</v>
      </c>
    </row>
    <row r="156" spans="1:3" ht="15" customHeight="1">
      <c r="A156" s="254">
        <v>2012801</v>
      </c>
      <c r="B156" s="257" t="s">
        <v>148</v>
      </c>
      <c r="C156" s="256">
        <v>555.5738900264696</v>
      </c>
    </row>
    <row r="157" spans="1:3" ht="15" customHeight="1">
      <c r="A157" s="254">
        <v>2012802</v>
      </c>
      <c r="B157" s="257" t="s">
        <v>149</v>
      </c>
      <c r="C157" s="256">
        <v>0</v>
      </c>
    </row>
    <row r="158" spans="1:3" ht="15" customHeight="1">
      <c r="A158" s="254">
        <v>2012803</v>
      </c>
      <c r="B158" s="257" t="s">
        <v>150</v>
      </c>
      <c r="C158" s="256">
        <v>0</v>
      </c>
    </row>
    <row r="159" spans="1:3" ht="15" customHeight="1">
      <c r="A159" s="254">
        <v>2012804</v>
      </c>
      <c r="B159" s="257" t="s">
        <v>162</v>
      </c>
      <c r="C159" s="256">
        <v>0</v>
      </c>
    </row>
    <row r="160" spans="1:3" ht="15" customHeight="1">
      <c r="A160" s="254">
        <v>2012850</v>
      </c>
      <c r="B160" s="257" t="s">
        <v>157</v>
      </c>
      <c r="C160" s="256">
        <v>0</v>
      </c>
    </row>
    <row r="161" spans="1:3" ht="15" customHeight="1">
      <c r="A161" s="254">
        <v>2012899</v>
      </c>
      <c r="B161" s="257" t="s">
        <v>238</v>
      </c>
      <c r="C161" s="256">
        <v>261.3498476751735</v>
      </c>
    </row>
    <row r="162" spans="1:3" ht="15" customHeight="1">
      <c r="A162" s="254">
        <v>20129</v>
      </c>
      <c r="B162" s="255" t="s">
        <v>239</v>
      </c>
      <c r="C162" s="256">
        <v>2919.2284872396745</v>
      </c>
    </row>
    <row r="163" spans="1:3" ht="15" customHeight="1">
      <c r="A163" s="254">
        <v>2012901</v>
      </c>
      <c r="B163" s="257" t="s">
        <v>148</v>
      </c>
      <c r="C163" s="256">
        <v>479.9632422713879</v>
      </c>
    </row>
    <row r="164" spans="1:3" ht="15" customHeight="1">
      <c r="A164" s="254">
        <v>2012902</v>
      </c>
      <c r="B164" s="257" t="s">
        <v>149</v>
      </c>
      <c r="C164" s="256">
        <v>4.9311292014183685</v>
      </c>
    </row>
    <row r="165" spans="1:3" ht="15" customHeight="1">
      <c r="A165" s="254">
        <v>2012903</v>
      </c>
      <c r="B165" s="257" t="s">
        <v>150</v>
      </c>
      <c r="C165" s="256">
        <v>82.18548669030615</v>
      </c>
    </row>
    <row r="166" spans="1:3" ht="15" customHeight="1">
      <c r="A166" s="254">
        <v>2012906</v>
      </c>
      <c r="B166" s="257" t="s">
        <v>240</v>
      </c>
      <c r="C166" s="256">
        <v>1051.9742296359186</v>
      </c>
    </row>
    <row r="167" spans="1:3" ht="15" customHeight="1">
      <c r="A167" s="254">
        <v>2012950</v>
      </c>
      <c r="B167" s="257" t="s">
        <v>157</v>
      </c>
      <c r="C167" s="256">
        <v>88.76032562553064</v>
      </c>
    </row>
    <row r="168" spans="1:3" ht="15" customHeight="1">
      <c r="A168" s="254">
        <v>2012999</v>
      </c>
      <c r="B168" s="257" t="s">
        <v>241</v>
      </c>
      <c r="C168" s="256">
        <v>1211.4140738151125</v>
      </c>
    </row>
    <row r="169" spans="1:3" ht="15" customHeight="1">
      <c r="A169" s="254">
        <v>20131</v>
      </c>
      <c r="B169" s="255" t="s">
        <v>242</v>
      </c>
      <c r="C169" s="256">
        <v>12337.685261948758</v>
      </c>
    </row>
    <row r="170" spans="1:3" ht="15" customHeight="1">
      <c r="A170" s="254">
        <v>2013101</v>
      </c>
      <c r="B170" s="257" t="s">
        <v>148</v>
      </c>
      <c r="C170" s="256">
        <v>10572.341007840983</v>
      </c>
    </row>
    <row r="171" spans="1:3" ht="15" customHeight="1">
      <c r="A171" s="254">
        <v>2013102</v>
      </c>
      <c r="B171" s="257" t="s">
        <v>149</v>
      </c>
      <c r="C171" s="256">
        <v>50.95500174798982</v>
      </c>
    </row>
    <row r="172" spans="1:3" ht="15" customHeight="1">
      <c r="A172" s="254">
        <v>2013103</v>
      </c>
      <c r="B172" s="257" t="s">
        <v>150</v>
      </c>
      <c r="C172" s="256">
        <v>238.33791140188782</v>
      </c>
    </row>
    <row r="173" spans="1:3" ht="15" customHeight="1">
      <c r="A173" s="254">
        <v>2013105</v>
      </c>
      <c r="B173" s="257" t="s">
        <v>243</v>
      </c>
      <c r="C173" s="256">
        <v>0</v>
      </c>
    </row>
    <row r="174" spans="1:3" ht="15" customHeight="1">
      <c r="A174" s="254">
        <v>2013150</v>
      </c>
      <c r="B174" s="257" t="s">
        <v>157</v>
      </c>
      <c r="C174" s="256">
        <v>0</v>
      </c>
    </row>
    <row r="175" spans="1:3" ht="15" customHeight="1">
      <c r="A175" s="254">
        <v>2013199</v>
      </c>
      <c r="B175" s="257" t="s">
        <v>244</v>
      </c>
      <c r="C175" s="256">
        <v>1476.0513409578984</v>
      </c>
    </row>
    <row r="176" spans="1:3" ht="15" customHeight="1">
      <c r="A176" s="254">
        <v>20132</v>
      </c>
      <c r="B176" s="255" t="s">
        <v>245</v>
      </c>
      <c r="C176" s="256">
        <v>1666.7216700794086</v>
      </c>
    </row>
    <row r="177" spans="1:3" ht="15" customHeight="1">
      <c r="A177" s="254">
        <v>2013201</v>
      </c>
      <c r="B177" s="257" t="s">
        <v>148</v>
      </c>
      <c r="C177" s="256">
        <v>1134.159716326225</v>
      </c>
    </row>
    <row r="178" spans="1:3" ht="15" customHeight="1">
      <c r="A178" s="254">
        <v>2013202</v>
      </c>
      <c r="B178" s="257" t="s">
        <v>149</v>
      </c>
      <c r="C178" s="256">
        <v>0</v>
      </c>
    </row>
    <row r="179" spans="1:3" ht="15" customHeight="1">
      <c r="A179" s="254">
        <v>2013203</v>
      </c>
      <c r="B179" s="257" t="s">
        <v>150</v>
      </c>
      <c r="C179" s="256">
        <v>0</v>
      </c>
    </row>
    <row r="180" spans="1:3" ht="15" customHeight="1">
      <c r="A180" s="254">
        <v>2013204</v>
      </c>
      <c r="B180" s="257" t="s">
        <v>246</v>
      </c>
      <c r="C180" s="256">
        <v>36.1616141437347</v>
      </c>
    </row>
    <row r="181" spans="1:3" ht="15" customHeight="1">
      <c r="A181" s="254">
        <v>2013250</v>
      </c>
      <c r="B181" s="257" t="s">
        <v>157</v>
      </c>
      <c r="C181" s="256">
        <v>0</v>
      </c>
    </row>
    <row r="182" spans="1:3" ht="15" customHeight="1">
      <c r="A182" s="254">
        <v>2013299</v>
      </c>
      <c r="B182" s="257" t="s">
        <v>247</v>
      </c>
      <c r="C182" s="256">
        <v>496.40033960944913</v>
      </c>
    </row>
    <row r="183" spans="1:3" ht="15" customHeight="1">
      <c r="A183" s="254">
        <v>20133</v>
      </c>
      <c r="B183" s="255" t="s">
        <v>248</v>
      </c>
      <c r="C183" s="256">
        <v>4229.2651450831545</v>
      </c>
    </row>
    <row r="184" spans="1:3" ht="15" customHeight="1">
      <c r="A184" s="254">
        <v>2013301</v>
      </c>
      <c r="B184" s="257" t="s">
        <v>148</v>
      </c>
      <c r="C184" s="256">
        <v>228.47565299905108</v>
      </c>
    </row>
    <row r="185" spans="1:3" ht="15" customHeight="1">
      <c r="A185" s="254">
        <v>2013302</v>
      </c>
      <c r="B185" s="257" t="s">
        <v>149</v>
      </c>
      <c r="C185" s="256">
        <v>0</v>
      </c>
    </row>
    <row r="186" spans="1:3" ht="15" customHeight="1">
      <c r="A186" s="254">
        <v>2013303</v>
      </c>
      <c r="B186" s="257" t="s">
        <v>150</v>
      </c>
      <c r="C186" s="256">
        <v>0</v>
      </c>
    </row>
    <row r="187" spans="1:3" ht="15" customHeight="1">
      <c r="A187" s="254">
        <v>2013304</v>
      </c>
      <c r="B187" s="257" t="s">
        <v>249</v>
      </c>
      <c r="C187" s="256">
        <v>49.311292014183685</v>
      </c>
    </row>
    <row r="188" spans="1:3" ht="15" customHeight="1">
      <c r="A188" s="254">
        <v>2013350</v>
      </c>
      <c r="B188" s="257" t="s">
        <v>157</v>
      </c>
      <c r="C188" s="256">
        <v>0</v>
      </c>
    </row>
    <row r="189" spans="1:3" ht="15" customHeight="1">
      <c r="A189" s="254">
        <v>2013399</v>
      </c>
      <c r="B189" s="257" t="s">
        <v>250</v>
      </c>
      <c r="C189" s="256">
        <v>3951.4782000699197</v>
      </c>
    </row>
    <row r="190" spans="1:3" ht="15" customHeight="1">
      <c r="A190" s="254">
        <v>20134</v>
      </c>
      <c r="B190" s="255" t="s">
        <v>251</v>
      </c>
      <c r="C190" s="256">
        <v>591.7355041702043</v>
      </c>
    </row>
    <row r="191" spans="1:3" ht="15" customHeight="1">
      <c r="A191" s="254">
        <v>2013401</v>
      </c>
      <c r="B191" s="257" t="s">
        <v>148</v>
      </c>
      <c r="C191" s="256">
        <v>491.4692104080308</v>
      </c>
    </row>
    <row r="192" spans="1:3" ht="15" customHeight="1">
      <c r="A192" s="254">
        <v>2013402</v>
      </c>
      <c r="B192" s="257" t="s">
        <v>149</v>
      </c>
      <c r="C192" s="256">
        <v>0</v>
      </c>
    </row>
    <row r="193" spans="1:3" ht="15" customHeight="1">
      <c r="A193" s="254">
        <v>2013403</v>
      </c>
      <c r="B193" s="257" t="s">
        <v>150</v>
      </c>
      <c r="C193" s="256">
        <v>0</v>
      </c>
    </row>
    <row r="194" spans="1:3" ht="15" customHeight="1">
      <c r="A194" s="254">
        <v>2013404</v>
      </c>
      <c r="B194" s="257" t="s">
        <v>252</v>
      </c>
      <c r="C194" s="256">
        <v>0</v>
      </c>
    </row>
    <row r="195" spans="1:3" ht="15" customHeight="1">
      <c r="A195" s="254">
        <v>2013405</v>
      </c>
      <c r="B195" s="257" t="s">
        <v>253</v>
      </c>
      <c r="C195" s="256">
        <v>0</v>
      </c>
    </row>
    <row r="196" spans="1:3" ht="15" customHeight="1">
      <c r="A196" s="254">
        <v>2013450</v>
      </c>
      <c r="B196" s="257" t="s">
        <v>157</v>
      </c>
      <c r="C196" s="256">
        <v>0</v>
      </c>
    </row>
    <row r="197" spans="1:3" ht="15" customHeight="1">
      <c r="A197" s="254">
        <v>2013499</v>
      </c>
      <c r="B197" s="257" t="s">
        <v>254</v>
      </c>
      <c r="C197" s="256">
        <v>100.2662937621735</v>
      </c>
    </row>
    <row r="198" spans="1:3" ht="15" customHeight="1">
      <c r="A198" s="254">
        <v>20135</v>
      </c>
      <c r="B198" s="255" t="s">
        <v>255</v>
      </c>
      <c r="C198" s="256">
        <v>0</v>
      </c>
    </row>
    <row r="199" spans="1:3" ht="15" customHeight="1">
      <c r="A199" s="254">
        <v>2013501</v>
      </c>
      <c r="B199" s="257" t="s">
        <v>148</v>
      </c>
      <c r="C199" s="256">
        <v>0</v>
      </c>
    </row>
    <row r="200" spans="1:3" ht="15" customHeight="1">
      <c r="A200" s="254">
        <v>2013502</v>
      </c>
      <c r="B200" s="257" t="s">
        <v>149</v>
      </c>
      <c r="C200" s="256">
        <v>0</v>
      </c>
    </row>
    <row r="201" spans="1:3" ht="15" customHeight="1">
      <c r="A201" s="254">
        <v>2013503</v>
      </c>
      <c r="B201" s="257" t="s">
        <v>150</v>
      </c>
      <c r="C201" s="256">
        <v>0</v>
      </c>
    </row>
    <row r="202" spans="1:3" ht="15" customHeight="1">
      <c r="A202" s="254">
        <v>2013550</v>
      </c>
      <c r="B202" s="257" t="s">
        <v>157</v>
      </c>
      <c r="C202" s="256">
        <v>0</v>
      </c>
    </row>
    <row r="203" spans="1:3" ht="15" customHeight="1">
      <c r="A203" s="254">
        <v>2013599</v>
      </c>
      <c r="B203" s="257" t="s">
        <v>256</v>
      </c>
      <c r="C203" s="256">
        <v>0</v>
      </c>
    </row>
    <row r="204" spans="1:3" ht="15" customHeight="1">
      <c r="A204" s="254">
        <v>20136</v>
      </c>
      <c r="B204" s="255" t="s">
        <v>257</v>
      </c>
      <c r="C204" s="256">
        <v>415.85856265294916</v>
      </c>
    </row>
    <row r="205" spans="1:3" ht="15" customHeight="1">
      <c r="A205" s="254">
        <v>2013601</v>
      </c>
      <c r="B205" s="257" t="s">
        <v>148</v>
      </c>
      <c r="C205" s="256">
        <v>315.5922688907756</v>
      </c>
    </row>
    <row r="206" spans="1:3" ht="15" customHeight="1">
      <c r="A206" s="254">
        <v>2013602</v>
      </c>
      <c r="B206" s="257" t="s">
        <v>149</v>
      </c>
      <c r="C206" s="256">
        <v>0</v>
      </c>
    </row>
    <row r="207" spans="1:3" ht="15" customHeight="1">
      <c r="A207" s="254">
        <v>2013603</v>
      </c>
      <c r="B207" s="257" t="s">
        <v>150</v>
      </c>
      <c r="C207" s="256">
        <v>0</v>
      </c>
    </row>
    <row r="208" spans="1:3" ht="15" customHeight="1">
      <c r="A208" s="254">
        <v>2013650</v>
      </c>
      <c r="B208" s="257" t="s">
        <v>157</v>
      </c>
      <c r="C208" s="256">
        <v>0</v>
      </c>
    </row>
    <row r="209" spans="1:3" ht="15" customHeight="1">
      <c r="A209" s="254">
        <v>2013699</v>
      </c>
      <c r="B209" s="257" t="s">
        <v>258</v>
      </c>
      <c r="C209" s="256">
        <v>100.2662937621735</v>
      </c>
    </row>
    <row r="210" spans="1:3" ht="15" customHeight="1">
      <c r="A210" s="254">
        <v>20137</v>
      </c>
      <c r="B210" s="255" t="s">
        <v>259</v>
      </c>
      <c r="C210" s="256">
        <v>767.6124456874594</v>
      </c>
    </row>
    <row r="211" spans="1:3" ht="15" customHeight="1">
      <c r="A211" s="254">
        <v>2013701</v>
      </c>
      <c r="B211" s="257" t="s">
        <v>148</v>
      </c>
      <c r="C211" s="256">
        <v>346.82275383309195</v>
      </c>
    </row>
    <row r="212" spans="1:3" ht="15" customHeight="1">
      <c r="A212" s="254">
        <v>2013702</v>
      </c>
      <c r="B212" s="257" t="s">
        <v>149</v>
      </c>
      <c r="C212" s="256">
        <v>0</v>
      </c>
    </row>
    <row r="213" spans="1:3" ht="15" customHeight="1">
      <c r="A213" s="254">
        <v>2013703</v>
      </c>
      <c r="B213" s="257" t="s">
        <v>150</v>
      </c>
      <c r="C213" s="256">
        <v>0</v>
      </c>
    </row>
    <row r="214" spans="1:3" ht="15" customHeight="1">
      <c r="A214" s="254">
        <v>2013704</v>
      </c>
      <c r="B214" s="257" t="s">
        <v>260</v>
      </c>
      <c r="C214" s="256">
        <v>0</v>
      </c>
    </row>
    <row r="215" spans="1:3" ht="15" customHeight="1">
      <c r="A215" s="254">
        <v>2013750</v>
      </c>
      <c r="B215" s="257" t="s">
        <v>157</v>
      </c>
      <c r="C215" s="256">
        <v>0</v>
      </c>
    </row>
    <row r="216" spans="1:3" ht="15" customHeight="1">
      <c r="A216" s="254">
        <v>2013799</v>
      </c>
      <c r="B216" s="257" t="s">
        <v>261</v>
      </c>
      <c r="C216" s="256">
        <v>420.7896918543675</v>
      </c>
    </row>
    <row r="217" spans="1:3" ht="15" customHeight="1">
      <c r="A217" s="254">
        <v>20138</v>
      </c>
      <c r="B217" s="255" t="s">
        <v>262</v>
      </c>
      <c r="C217" s="256">
        <v>8721.523847575289</v>
      </c>
    </row>
    <row r="218" spans="1:3" ht="15" customHeight="1">
      <c r="A218" s="254">
        <v>2013801</v>
      </c>
      <c r="B218" s="257" t="s">
        <v>148</v>
      </c>
      <c r="C218" s="256">
        <v>6334.857314088798</v>
      </c>
    </row>
    <row r="219" spans="1:3" ht="15" customHeight="1">
      <c r="A219" s="254">
        <v>2013802</v>
      </c>
      <c r="B219" s="257" t="s">
        <v>149</v>
      </c>
      <c r="C219" s="256">
        <v>0</v>
      </c>
    </row>
    <row r="220" spans="1:3" ht="15" customHeight="1">
      <c r="A220" s="254">
        <v>2013803</v>
      </c>
      <c r="B220" s="257" t="s">
        <v>150</v>
      </c>
      <c r="C220" s="256">
        <v>0</v>
      </c>
    </row>
    <row r="221" spans="1:3" ht="15" customHeight="1">
      <c r="A221" s="254">
        <v>2013804</v>
      </c>
      <c r="B221" s="257" t="s">
        <v>263</v>
      </c>
      <c r="C221" s="256">
        <v>0</v>
      </c>
    </row>
    <row r="222" spans="1:3" ht="15" customHeight="1">
      <c r="A222" s="254">
        <v>2013805</v>
      </c>
      <c r="B222" s="257" t="s">
        <v>264</v>
      </c>
      <c r="C222" s="256">
        <v>621.3222793787145</v>
      </c>
    </row>
    <row r="223" spans="1:3" ht="15" customHeight="1">
      <c r="A223" s="254">
        <v>2013808</v>
      </c>
      <c r="B223" s="257" t="s">
        <v>189</v>
      </c>
      <c r="C223" s="256">
        <v>0</v>
      </c>
    </row>
    <row r="224" spans="1:3" ht="15" customHeight="1">
      <c r="A224" s="254">
        <v>2013810</v>
      </c>
      <c r="B224" s="257" t="s">
        <v>265</v>
      </c>
      <c r="C224" s="256">
        <v>16.43709733806123</v>
      </c>
    </row>
    <row r="225" spans="1:3" ht="15" customHeight="1">
      <c r="A225" s="254">
        <v>2013812</v>
      </c>
      <c r="B225" s="257" t="s">
        <v>266</v>
      </c>
      <c r="C225" s="256">
        <v>24.655646007091843</v>
      </c>
    </row>
    <row r="226" spans="1:3" ht="15" customHeight="1">
      <c r="A226" s="254">
        <v>2013813</v>
      </c>
      <c r="B226" s="257" t="s">
        <v>267</v>
      </c>
      <c r="C226" s="256">
        <v>0</v>
      </c>
    </row>
    <row r="227" spans="1:3" ht="15" customHeight="1">
      <c r="A227" s="254">
        <v>2013814</v>
      </c>
      <c r="B227" s="257" t="s">
        <v>268</v>
      </c>
      <c r="C227" s="256">
        <v>0</v>
      </c>
    </row>
    <row r="228" spans="1:3" ht="15" customHeight="1">
      <c r="A228" s="254">
        <v>2013815</v>
      </c>
      <c r="B228" s="257" t="s">
        <v>269</v>
      </c>
      <c r="C228" s="256">
        <v>75.61064775508166</v>
      </c>
    </row>
    <row r="229" spans="1:3" ht="15" customHeight="1">
      <c r="A229" s="254">
        <v>2013816</v>
      </c>
      <c r="B229" s="257" t="s">
        <v>270</v>
      </c>
      <c r="C229" s="256">
        <v>49.311292014183685</v>
      </c>
    </row>
    <row r="230" spans="1:3" ht="15" customHeight="1">
      <c r="A230" s="254">
        <v>2013850</v>
      </c>
      <c r="B230" s="257" t="s">
        <v>157</v>
      </c>
      <c r="C230" s="256">
        <v>1142.3782649952554</v>
      </c>
    </row>
    <row r="231" spans="1:3" ht="15" customHeight="1">
      <c r="A231" s="254">
        <v>2013899</v>
      </c>
      <c r="B231" s="257" t="s">
        <v>271</v>
      </c>
      <c r="C231" s="256">
        <v>456.95130599810216</v>
      </c>
    </row>
    <row r="232" spans="1:3" ht="15" customHeight="1">
      <c r="A232" s="254">
        <v>20199</v>
      </c>
      <c r="B232" s="255" t="s">
        <v>272</v>
      </c>
      <c r="C232" s="256">
        <v>2518.1633121909804</v>
      </c>
    </row>
    <row r="233" spans="1:3" ht="15" customHeight="1">
      <c r="A233" s="254">
        <v>2019901</v>
      </c>
      <c r="B233" s="257" t="s">
        <v>273</v>
      </c>
      <c r="C233" s="256">
        <v>0</v>
      </c>
    </row>
    <row r="234" spans="1:3" ht="15" customHeight="1">
      <c r="A234" s="254">
        <v>2019999</v>
      </c>
      <c r="B234" s="257" t="s">
        <v>274</v>
      </c>
      <c r="C234" s="256">
        <v>2518.1633121909804</v>
      </c>
    </row>
    <row r="235" spans="1:3" ht="15" customHeight="1">
      <c r="A235" s="254">
        <v>202</v>
      </c>
      <c r="B235" s="255" t="s">
        <v>275</v>
      </c>
      <c r="C235" s="256"/>
    </row>
    <row r="236" spans="1:3" ht="15" customHeight="1">
      <c r="A236" s="254">
        <v>20201</v>
      </c>
      <c r="B236" s="255" t="s">
        <v>276</v>
      </c>
      <c r="C236" s="256"/>
    </row>
    <row r="237" spans="1:3" ht="15" customHeight="1">
      <c r="A237" s="254">
        <v>2020101</v>
      </c>
      <c r="B237" s="257" t="s">
        <v>148</v>
      </c>
      <c r="C237" s="256"/>
    </row>
    <row r="238" spans="1:3" ht="15" customHeight="1">
      <c r="A238" s="254">
        <v>2020102</v>
      </c>
      <c r="B238" s="257" t="s">
        <v>149</v>
      </c>
      <c r="C238" s="256"/>
    </row>
    <row r="239" spans="1:3" ht="15" customHeight="1">
      <c r="A239" s="254">
        <v>2020103</v>
      </c>
      <c r="B239" s="257" t="s">
        <v>150</v>
      </c>
      <c r="C239" s="256"/>
    </row>
    <row r="240" spans="1:3" ht="15" customHeight="1">
      <c r="A240" s="254">
        <v>2020104</v>
      </c>
      <c r="B240" s="257" t="s">
        <v>243</v>
      </c>
      <c r="C240" s="256"/>
    </row>
    <row r="241" spans="1:3" ht="15" customHeight="1">
      <c r="A241" s="254">
        <v>2020150</v>
      </c>
      <c r="B241" s="257" t="s">
        <v>157</v>
      </c>
      <c r="C241" s="256"/>
    </row>
    <row r="242" spans="1:3" ht="15" customHeight="1">
      <c r="A242" s="254">
        <v>2020199</v>
      </c>
      <c r="B242" s="257" t="s">
        <v>277</v>
      </c>
      <c r="C242" s="256"/>
    </row>
    <row r="243" spans="1:3" ht="15" customHeight="1">
      <c r="A243" s="254">
        <v>20202</v>
      </c>
      <c r="B243" s="255" t="s">
        <v>278</v>
      </c>
      <c r="C243" s="256"/>
    </row>
    <row r="244" spans="1:3" ht="15" customHeight="1">
      <c r="A244" s="254">
        <v>2020201</v>
      </c>
      <c r="B244" s="257" t="s">
        <v>279</v>
      </c>
      <c r="C244" s="256"/>
    </row>
    <row r="245" spans="1:3" ht="15" customHeight="1">
      <c r="A245" s="254">
        <v>2020202</v>
      </c>
      <c r="B245" s="257" t="s">
        <v>280</v>
      </c>
      <c r="C245" s="256"/>
    </row>
    <row r="246" spans="1:3" ht="15" customHeight="1">
      <c r="A246" s="254">
        <v>20203</v>
      </c>
      <c r="B246" s="255" t="s">
        <v>281</v>
      </c>
      <c r="C246" s="256"/>
    </row>
    <row r="247" spans="1:3" ht="15" customHeight="1">
      <c r="A247" s="254">
        <v>2020304</v>
      </c>
      <c r="B247" s="257" t="s">
        <v>282</v>
      </c>
      <c r="C247" s="256"/>
    </row>
    <row r="248" spans="1:3" ht="15" customHeight="1">
      <c r="A248" s="254">
        <v>2020306</v>
      </c>
      <c r="B248" s="257" t="s">
        <v>283</v>
      </c>
      <c r="C248" s="256"/>
    </row>
    <row r="249" spans="1:3" ht="15" customHeight="1">
      <c r="A249" s="254">
        <v>20204</v>
      </c>
      <c r="B249" s="255" t="s">
        <v>284</v>
      </c>
      <c r="C249" s="256"/>
    </row>
    <row r="250" spans="1:3" ht="15" customHeight="1">
      <c r="A250" s="254">
        <v>2020401</v>
      </c>
      <c r="B250" s="257" t="s">
        <v>285</v>
      </c>
      <c r="C250" s="256"/>
    </row>
    <row r="251" spans="1:3" ht="15" customHeight="1">
      <c r="A251" s="254">
        <v>2020402</v>
      </c>
      <c r="B251" s="257" t="s">
        <v>286</v>
      </c>
      <c r="C251" s="256"/>
    </row>
    <row r="252" spans="1:3" ht="15" customHeight="1">
      <c r="A252" s="254">
        <v>2020403</v>
      </c>
      <c r="B252" s="257" t="s">
        <v>287</v>
      </c>
      <c r="C252" s="256"/>
    </row>
    <row r="253" spans="1:3" ht="15" customHeight="1">
      <c r="A253" s="254">
        <v>2020404</v>
      </c>
      <c r="B253" s="257" t="s">
        <v>288</v>
      </c>
      <c r="C253" s="256"/>
    </row>
    <row r="254" spans="1:3" ht="15" customHeight="1">
      <c r="A254" s="254">
        <v>2020499</v>
      </c>
      <c r="B254" s="257" t="s">
        <v>289</v>
      </c>
      <c r="C254" s="256"/>
    </row>
    <row r="255" spans="1:3" ht="15" customHeight="1">
      <c r="A255" s="254">
        <v>20205</v>
      </c>
      <c r="B255" s="255" t="s">
        <v>290</v>
      </c>
      <c r="C255" s="256"/>
    </row>
    <row r="256" spans="1:3" ht="15" customHeight="1">
      <c r="A256" s="254">
        <v>2020503</v>
      </c>
      <c r="B256" s="257" t="s">
        <v>291</v>
      </c>
      <c r="C256" s="256"/>
    </row>
    <row r="257" spans="1:3" ht="15" customHeight="1">
      <c r="A257" s="254">
        <v>2020504</v>
      </c>
      <c r="B257" s="257" t="s">
        <v>292</v>
      </c>
      <c r="C257" s="256"/>
    </row>
    <row r="258" spans="1:3" ht="15" customHeight="1">
      <c r="A258" s="254">
        <v>2020505</v>
      </c>
      <c r="B258" s="257" t="s">
        <v>293</v>
      </c>
      <c r="C258" s="256"/>
    </row>
    <row r="259" spans="1:3" ht="15" customHeight="1">
      <c r="A259" s="254">
        <v>2020599</v>
      </c>
      <c r="B259" s="257" t="s">
        <v>294</v>
      </c>
      <c r="C259" s="256"/>
    </row>
    <row r="260" spans="1:3" ht="15" customHeight="1">
      <c r="A260" s="254">
        <v>20206</v>
      </c>
      <c r="B260" s="255" t="s">
        <v>295</v>
      </c>
      <c r="C260" s="256"/>
    </row>
    <row r="261" spans="1:3" ht="15" customHeight="1">
      <c r="A261" s="254">
        <v>2020601</v>
      </c>
      <c r="B261" s="257" t="s">
        <v>296</v>
      </c>
      <c r="C261" s="256"/>
    </row>
    <row r="262" spans="1:3" ht="15" customHeight="1">
      <c r="A262" s="254">
        <v>20207</v>
      </c>
      <c r="B262" s="255" t="s">
        <v>297</v>
      </c>
      <c r="C262" s="256"/>
    </row>
    <row r="263" spans="1:3" ht="15" customHeight="1">
      <c r="A263" s="254">
        <v>2020701</v>
      </c>
      <c r="B263" s="257" t="s">
        <v>298</v>
      </c>
      <c r="C263" s="256"/>
    </row>
    <row r="264" spans="1:3" ht="15" customHeight="1">
      <c r="A264" s="254">
        <v>2020702</v>
      </c>
      <c r="B264" s="257" t="s">
        <v>299</v>
      </c>
      <c r="C264" s="256"/>
    </row>
    <row r="265" spans="1:3" ht="15" customHeight="1">
      <c r="A265" s="254">
        <v>2020703</v>
      </c>
      <c r="B265" s="257" t="s">
        <v>300</v>
      </c>
      <c r="C265" s="256"/>
    </row>
    <row r="266" spans="1:3" ht="15" customHeight="1">
      <c r="A266" s="254">
        <v>2020799</v>
      </c>
      <c r="B266" s="257" t="s">
        <v>301</v>
      </c>
      <c r="C266" s="256"/>
    </row>
    <row r="267" spans="1:3" ht="15" customHeight="1">
      <c r="A267" s="254">
        <v>20208</v>
      </c>
      <c r="B267" s="255" t="s">
        <v>302</v>
      </c>
      <c r="C267" s="256"/>
    </row>
    <row r="268" spans="1:3" ht="15" customHeight="1">
      <c r="A268" s="254">
        <v>2020801</v>
      </c>
      <c r="B268" s="257" t="s">
        <v>148</v>
      </c>
      <c r="C268" s="256"/>
    </row>
    <row r="269" spans="1:3" ht="15" customHeight="1">
      <c r="A269" s="254">
        <v>2020802</v>
      </c>
      <c r="B269" s="257" t="s">
        <v>149</v>
      </c>
      <c r="C269" s="256"/>
    </row>
    <row r="270" spans="1:3" ht="15" customHeight="1">
      <c r="A270" s="254">
        <v>2020803</v>
      </c>
      <c r="B270" s="257" t="s">
        <v>150</v>
      </c>
      <c r="C270" s="256"/>
    </row>
    <row r="271" spans="1:3" ht="15" customHeight="1">
      <c r="A271" s="254">
        <v>2020850</v>
      </c>
      <c r="B271" s="257" t="s">
        <v>157</v>
      </c>
      <c r="C271" s="256"/>
    </row>
    <row r="272" spans="1:3" ht="15" customHeight="1">
      <c r="A272" s="254">
        <v>2020899</v>
      </c>
      <c r="B272" s="257" t="s">
        <v>303</v>
      </c>
      <c r="C272" s="256"/>
    </row>
    <row r="273" spans="1:3" ht="15" customHeight="1">
      <c r="A273" s="254">
        <v>20299</v>
      </c>
      <c r="B273" s="255" t="s">
        <v>304</v>
      </c>
      <c r="C273" s="256"/>
    </row>
    <row r="274" spans="1:3" ht="15" customHeight="1">
      <c r="A274" s="254">
        <v>2029999</v>
      </c>
      <c r="B274" s="255" t="s">
        <v>305</v>
      </c>
      <c r="C274" s="256"/>
    </row>
    <row r="275" spans="1:3" ht="15" customHeight="1">
      <c r="A275" s="254">
        <v>203</v>
      </c>
      <c r="B275" s="255" t="s">
        <v>306</v>
      </c>
      <c r="C275" s="256">
        <v>1596</v>
      </c>
    </row>
    <row r="276" spans="1:3" ht="15" customHeight="1">
      <c r="A276" s="254">
        <v>20301</v>
      </c>
      <c r="B276" s="255" t="s">
        <v>307</v>
      </c>
      <c r="C276" s="256">
        <v>588.43254376931</v>
      </c>
    </row>
    <row r="277" spans="1:3" ht="15" customHeight="1">
      <c r="A277" s="254">
        <v>2030101</v>
      </c>
      <c r="B277" s="257" t="s">
        <v>308</v>
      </c>
      <c r="C277" s="256">
        <v>588.43254376931</v>
      </c>
    </row>
    <row r="278" spans="1:3" s="242" customFormat="1" ht="15" customHeight="1">
      <c r="A278" s="259">
        <v>2030606</v>
      </c>
      <c r="B278" s="257" t="s">
        <v>309</v>
      </c>
      <c r="C278" s="256">
        <v>0</v>
      </c>
    </row>
    <row r="279" spans="1:3" s="243" customFormat="1" ht="15" customHeight="1">
      <c r="A279" s="254">
        <v>20304</v>
      </c>
      <c r="B279" s="255" t="s">
        <v>310</v>
      </c>
      <c r="C279" s="260">
        <v>0</v>
      </c>
    </row>
    <row r="280" spans="1:3" ht="15" customHeight="1">
      <c r="A280" s="254">
        <v>2030401</v>
      </c>
      <c r="B280" s="257" t="s">
        <v>311</v>
      </c>
      <c r="C280" s="256">
        <v>0</v>
      </c>
    </row>
    <row r="281" spans="1:3" ht="15" customHeight="1">
      <c r="A281" s="254">
        <v>20305</v>
      </c>
      <c r="B281" s="255" t="s">
        <v>312</v>
      </c>
      <c r="C281" s="256">
        <v>0</v>
      </c>
    </row>
    <row r="282" spans="1:3" ht="15" customHeight="1">
      <c r="A282" s="254">
        <v>2030501</v>
      </c>
      <c r="B282" s="257" t="s">
        <v>313</v>
      </c>
      <c r="C282" s="256">
        <v>0</v>
      </c>
    </row>
    <row r="283" spans="1:3" ht="15" customHeight="1">
      <c r="A283" s="254">
        <v>20306</v>
      </c>
      <c r="B283" s="255" t="s">
        <v>314</v>
      </c>
      <c r="C283" s="256">
        <v>678.8341915550978</v>
      </c>
    </row>
    <row r="284" spans="1:3" ht="15" customHeight="1">
      <c r="A284" s="254">
        <v>2030601</v>
      </c>
      <c r="B284" s="257" t="s">
        <v>315</v>
      </c>
      <c r="C284" s="256">
        <v>105.19464469618948</v>
      </c>
    </row>
    <row r="285" spans="1:3" ht="15" customHeight="1">
      <c r="A285" s="254">
        <v>2030602</v>
      </c>
      <c r="B285" s="257" t="s">
        <v>316</v>
      </c>
      <c r="C285" s="256">
        <v>32.87332646755922</v>
      </c>
    </row>
    <row r="286" spans="1:3" ht="15" customHeight="1">
      <c r="A286" s="254">
        <v>2030603</v>
      </c>
      <c r="B286" s="257" t="s">
        <v>317</v>
      </c>
      <c r="C286" s="256">
        <v>532.5478887744592</v>
      </c>
    </row>
    <row r="287" spans="1:3" ht="15" customHeight="1">
      <c r="A287" s="254">
        <v>2030604</v>
      </c>
      <c r="B287" s="257" t="s">
        <v>318</v>
      </c>
      <c r="C287" s="256">
        <v>8.218331616889804</v>
      </c>
    </row>
    <row r="288" spans="1:3" ht="15" customHeight="1">
      <c r="A288" s="259">
        <v>2030605</v>
      </c>
      <c r="B288" s="257" t="s">
        <v>319</v>
      </c>
      <c r="C288" s="256">
        <v>0</v>
      </c>
    </row>
    <row r="289" spans="1:3" ht="15" customHeight="1">
      <c r="A289" s="254">
        <v>2030607</v>
      </c>
      <c r="B289" s="257" t="s">
        <v>320</v>
      </c>
      <c r="C289" s="256">
        <v>0</v>
      </c>
    </row>
    <row r="290" spans="1:3" ht="15" customHeight="1">
      <c r="A290" s="254">
        <v>2030608</v>
      </c>
      <c r="B290" s="257" t="s">
        <v>321</v>
      </c>
      <c r="C290" s="256">
        <v>0</v>
      </c>
    </row>
    <row r="291" spans="1:3" ht="15" customHeight="1">
      <c r="A291" s="254">
        <v>2030699</v>
      </c>
      <c r="B291" s="257" t="s">
        <v>322</v>
      </c>
      <c r="C291" s="256">
        <v>0</v>
      </c>
    </row>
    <row r="292" spans="1:3" ht="15" customHeight="1">
      <c r="A292" s="254">
        <v>20399</v>
      </c>
      <c r="B292" s="255" t="s">
        <v>323</v>
      </c>
      <c r="C292" s="256">
        <v>328.7332646755922</v>
      </c>
    </row>
    <row r="293" spans="1:3" ht="15" customHeight="1">
      <c r="A293" s="254">
        <v>2039999</v>
      </c>
      <c r="B293" s="257" t="s">
        <v>324</v>
      </c>
      <c r="C293" s="256">
        <v>328.7332646755922</v>
      </c>
    </row>
    <row r="294" spans="1:3" ht="15" customHeight="1">
      <c r="A294" s="254">
        <v>204</v>
      </c>
      <c r="B294" s="255" t="s">
        <v>325</v>
      </c>
      <c r="C294" s="256">
        <v>67098</v>
      </c>
    </row>
    <row r="295" spans="1:3" ht="15" customHeight="1">
      <c r="A295" s="254">
        <v>20401</v>
      </c>
      <c r="B295" s="255" t="s">
        <v>326</v>
      </c>
      <c r="C295" s="256"/>
    </row>
    <row r="296" spans="1:3" ht="15" customHeight="1">
      <c r="A296" s="254">
        <v>2040101</v>
      </c>
      <c r="B296" s="257" t="s">
        <v>327</v>
      </c>
      <c r="C296" s="256"/>
    </row>
    <row r="297" spans="1:3" ht="15" customHeight="1">
      <c r="A297" s="254">
        <v>2040199</v>
      </c>
      <c r="B297" s="257" t="s">
        <v>328</v>
      </c>
      <c r="C297" s="256"/>
    </row>
    <row r="298" spans="1:3" ht="15" customHeight="1">
      <c r="A298" s="254">
        <v>20402</v>
      </c>
      <c r="B298" s="255" t="s">
        <v>329</v>
      </c>
      <c r="C298" s="256">
        <v>60279.87932681708</v>
      </c>
    </row>
    <row r="299" spans="1:3" ht="15" customHeight="1">
      <c r="A299" s="254">
        <v>2040201</v>
      </c>
      <c r="B299" s="257" t="s">
        <v>148</v>
      </c>
      <c r="C299" s="256">
        <v>27759.02168001764</v>
      </c>
    </row>
    <row r="300" spans="1:3" ht="15" customHeight="1">
      <c r="A300" s="254">
        <v>2040202</v>
      </c>
      <c r="B300" s="257" t="s">
        <v>149</v>
      </c>
      <c r="C300" s="256">
        <v>2025.0541632983025</v>
      </c>
    </row>
    <row r="301" spans="1:3" ht="15" customHeight="1">
      <c r="A301" s="254">
        <v>2040203</v>
      </c>
      <c r="B301" s="257" t="s">
        <v>150</v>
      </c>
      <c r="C301" s="256">
        <v>0</v>
      </c>
    </row>
    <row r="302" spans="1:3" ht="15" customHeight="1">
      <c r="A302" s="254">
        <v>2040219</v>
      </c>
      <c r="B302" s="261" t="s">
        <v>189</v>
      </c>
      <c r="C302" s="256">
        <v>2541.179980892188</v>
      </c>
    </row>
    <row r="303" spans="1:3" ht="15" customHeight="1">
      <c r="A303" s="254">
        <v>2040220</v>
      </c>
      <c r="B303" s="257" t="s">
        <v>330</v>
      </c>
      <c r="C303" s="256">
        <v>4876.895862423753</v>
      </c>
    </row>
    <row r="304" spans="1:3" ht="15" customHeight="1">
      <c r="A304" s="254">
        <v>2040221</v>
      </c>
      <c r="B304" s="257" t="s">
        <v>331</v>
      </c>
      <c r="C304" s="256">
        <v>15256.942162122437</v>
      </c>
    </row>
    <row r="305" spans="1:3" ht="15" customHeight="1">
      <c r="A305" s="254">
        <v>2040222</v>
      </c>
      <c r="B305" s="257" t="s">
        <v>332</v>
      </c>
      <c r="C305" s="256">
        <v>0</v>
      </c>
    </row>
    <row r="306" spans="1:3" ht="15" customHeight="1">
      <c r="A306" s="254">
        <v>2040223</v>
      </c>
      <c r="B306" s="257" t="s">
        <v>333</v>
      </c>
      <c r="C306" s="256">
        <v>0</v>
      </c>
    </row>
    <row r="307" spans="1:3" ht="15" customHeight="1">
      <c r="A307" s="254">
        <v>2040250</v>
      </c>
      <c r="B307" s="257" t="s">
        <v>157</v>
      </c>
      <c r="C307" s="256">
        <v>0</v>
      </c>
    </row>
    <row r="308" spans="1:3" ht="15" customHeight="1">
      <c r="A308" s="254">
        <v>2040299</v>
      </c>
      <c r="B308" s="257" t="s">
        <v>334</v>
      </c>
      <c r="C308" s="256">
        <v>7820.785478062762</v>
      </c>
    </row>
    <row r="309" spans="1:3" ht="15" customHeight="1">
      <c r="A309" s="254">
        <v>20403</v>
      </c>
      <c r="B309" s="255" t="s">
        <v>335</v>
      </c>
      <c r="C309" s="256">
        <v>982.9402513412215</v>
      </c>
    </row>
    <row r="310" spans="1:3" ht="15" customHeight="1">
      <c r="A310" s="254">
        <v>2040301</v>
      </c>
      <c r="B310" s="257" t="s">
        <v>148</v>
      </c>
      <c r="C310" s="256">
        <v>0</v>
      </c>
    </row>
    <row r="311" spans="1:3" ht="15" customHeight="1">
      <c r="A311" s="254">
        <v>2040302</v>
      </c>
      <c r="B311" s="257" t="s">
        <v>149</v>
      </c>
      <c r="C311" s="256">
        <v>0</v>
      </c>
    </row>
    <row r="312" spans="1:3" ht="15" customHeight="1">
      <c r="A312" s="254">
        <v>2040303</v>
      </c>
      <c r="B312" s="257" t="s">
        <v>150</v>
      </c>
      <c r="C312" s="256">
        <v>0</v>
      </c>
    </row>
    <row r="313" spans="1:3" ht="15" customHeight="1">
      <c r="A313" s="254">
        <v>2040304</v>
      </c>
      <c r="B313" s="257" t="s">
        <v>336</v>
      </c>
      <c r="C313" s="256">
        <v>887.6049092378922</v>
      </c>
    </row>
    <row r="314" spans="1:3" ht="15" customHeight="1">
      <c r="A314" s="254">
        <v>2040350</v>
      </c>
      <c r="B314" s="257" t="s">
        <v>157</v>
      </c>
      <c r="C314" s="256">
        <v>0</v>
      </c>
    </row>
    <row r="315" spans="1:3" ht="15" customHeight="1">
      <c r="A315" s="254">
        <v>2040399</v>
      </c>
      <c r="B315" s="257" t="s">
        <v>337</v>
      </c>
      <c r="C315" s="256">
        <v>95.33534210332917</v>
      </c>
    </row>
    <row r="316" spans="1:3" ht="15" customHeight="1">
      <c r="A316" s="254">
        <v>20404</v>
      </c>
      <c r="B316" s="255" t="s">
        <v>338</v>
      </c>
      <c r="C316" s="256">
        <v>220.25751451458808</v>
      </c>
    </row>
    <row r="317" spans="1:3" ht="15" customHeight="1">
      <c r="A317" s="254">
        <v>2040401</v>
      </c>
      <c r="B317" s="257" t="s">
        <v>148</v>
      </c>
      <c r="C317" s="256">
        <v>8.218563974424928</v>
      </c>
    </row>
    <row r="318" spans="1:3" ht="15" customHeight="1">
      <c r="A318" s="254">
        <v>2040402</v>
      </c>
      <c r="B318" s="257" t="s">
        <v>149</v>
      </c>
      <c r="C318" s="256">
        <v>0</v>
      </c>
    </row>
    <row r="319" spans="1:3" ht="15" customHeight="1">
      <c r="A319" s="254">
        <v>2040403</v>
      </c>
      <c r="B319" s="257" t="s">
        <v>150</v>
      </c>
      <c r="C319" s="256">
        <v>0</v>
      </c>
    </row>
    <row r="320" spans="1:3" ht="15" customHeight="1">
      <c r="A320" s="254">
        <v>2040409</v>
      </c>
      <c r="B320" s="257" t="s">
        <v>339</v>
      </c>
      <c r="C320" s="256">
        <v>0</v>
      </c>
    </row>
    <row r="321" spans="1:3" ht="15" customHeight="1">
      <c r="A321" s="254">
        <v>2040410</v>
      </c>
      <c r="B321" s="257" t="s">
        <v>340</v>
      </c>
      <c r="C321" s="256">
        <v>0</v>
      </c>
    </row>
    <row r="322" spans="1:3" ht="15" customHeight="1">
      <c r="A322" s="254">
        <v>2040450</v>
      </c>
      <c r="B322" s="257" t="s">
        <v>157</v>
      </c>
      <c r="C322" s="256">
        <v>0</v>
      </c>
    </row>
    <row r="323" spans="1:3" ht="15" customHeight="1">
      <c r="A323" s="254">
        <v>2040499</v>
      </c>
      <c r="B323" s="257" t="s">
        <v>341</v>
      </c>
      <c r="C323" s="256">
        <v>212.03895054016314</v>
      </c>
    </row>
    <row r="324" spans="1:3" ht="15" customHeight="1">
      <c r="A324" s="254">
        <v>20405</v>
      </c>
      <c r="B324" s="255" t="s">
        <v>342</v>
      </c>
      <c r="C324" s="256">
        <v>111.77247005217902</v>
      </c>
    </row>
    <row r="325" spans="1:3" ht="15" customHeight="1">
      <c r="A325" s="254">
        <v>2040501</v>
      </c>
      <c r="B325" s="257" t="s">
        <v>148</v>
      </c>
      <c r="C325" s="256">
        <v>11.5059895641949</v>
      </c>
    </row>
    <row r="326" spans="1:3" ht="15" customHeight="1">
      <c r="A326" s="254">
        <v>2040502</v>
      </c>
      <c r="B326" s="257" t="s">
        <v>149</v>
      </c>
      <c r="C326" s="256">
        <v>0</v>
      </c>
    </row>
    <row r="327" spans="1:3" ht="15" customHeight="1">
      <c r="A327" s="254">
        <v>2040503</v>
      </c>
      <c r="B327" s="257" t="s">
        <v>150</v>
      </c>
      <c r="C327" s="256">
        <v>0</v>
      </c>
    </row>
    <row r="328" spans="1:3" ht="15" customHeight="1">
      <c r="A328" s="254">
        <v>2040504</v>
      </c>
      <c r="B328" s="257" t="s">
        <v>343</v>
      </c>
      <c r="C328" s="256">
        <v>0</v>
      </c>
    </row>
    <row r="329" spans="1:3" ht="15" customHeight="1">
      <c r="A329" s="254">
        <v>2040505</v>
      </c>
      <c r="B329" s="257" t="s">
        <v>344</v>
      </c>
      <c r="C329" s="256">
        <v>0</v>
      </c>
    </row>
    <row r="330" spans="1:3" ht="15" customHeight="1">
      <c r="A330" s="254">
        <v>2040506</v>
      </c>
      <c r="B330" s="257" t="s">
        <v>345</v>
      </c>
      <c r="C330" s="256">
        <v>0</v>
      </c>
    </row>
    <row r="331" spans="1:3" ht="15" customHeight="1">
      <c r="A331" s="254">
        <v>2040550</v>
      </c>
      <c r="B331" s="257" t="s">
        <v>157</v>
      </c>
      <c r="C331" s="256">
        <v>0</v>
      </c>
    </row>
    <row r="332" spans="1:3" ht="15" customHeight="1">
      <c r="A332" s="254">
        <v>2040599</v>
      </c>
      <c r="B332" s="257" t="s">
        <v>346</v>
      </c>
      <c r="C332" s="256">
        <v>100.26648048798413</v>
      </c>
    </row>
    <row r="333" spans="1:3" ht="15" customHeight="1">
      <c r="A333" s="254">
        <v>20406</v>
      </c>
      <c r="B333" s="255" t="s">
        <v>347</v>
      </c>
      <c r="C333" s="256">
        <v>2223.9434114793853</v>
      </c>
    </row>
    <row r="334" spans="1:3" ht="15" customHeight="1">
      <c r="A334" s="254">
        <v>2040601</v>
      </c>
      <c r="B334" s="257" t="s">
        <v>148</v>
      </c>
      <c r="C334" s="256">
        <v>1630.5630925259059</v>
      </c>
    </row>
    <row r="335" spans="1:3" ht="15" customHeight="1">
      <c r="A335" s="254">
        <v>2040602</v>
      </c>
      <c r="B335" s="257" t="s">
        <v>149</v>
      </c>
      <c r="C335" s="256">
        <v>24.655691923274787</v>
      </c>
    </row>
    <row r="336" spans="1:3" ht="15" customHeight="1">
      <c r="A336" s="254">
        <v>2040603</v>
      </c>
      <c r="B336" s="257" t="s">
        <v>150</v>
      </c>
      <c r="C336" s="256">
        <v>0</v>
      </c>
    </row>
    <row r="337" spans="1:3" ht="15" customHeight="1">
      <c r="A337" s="254">
        <v>2040604</v>
      </c>
      <c r="B337" s="257" t="s">
        <v>348</v>
      </c>
      <c r="C337" s="256">
        <v>0</v>
      </c>
    </row>
    <row r="338" spans="1:3" ht="15" customHeight="1">
      <c r="A338" s="254">
        <v>2040605</v>
      </c>
      <c r="B338" s="257" t="s">
        <v>349</v>
      </c>
      <c r="C338" s="256">
        <v>73.96707576982435</v>
      </c>
    </row>
    <row r="339" spans="1:3" ht="15" customHeight="1">
      <c r="A339" s="254">
        <v>2040606</v>
      </c>
      <c r="B339" s="257" t="s">
        <v>350</v>
      </c>
      <c r="C339" s="256">
        <v>0</v>
      </c>
    </row>
    <row r="340" spans="1:3" ht="15" customHeight="1">
      <c r="A340" s="254">
        <v>2040607</v>
      </c>
      <c r="B340" s="257" t="s">
        <v>351</v>
      </c>
      <c r="C340" s="256">
        <v>274.5000367457926</v>
      </c>
    </row>
    <row r="341" spans="1:3" ht="15" customHeight="1">
      <c r="A341" s="254">
        <v>2040608</v>
      </c>
      <c r="B341" s="257" t="s">
        <v>352</v>
      </c>
      <c r="C341" s="256">
        <v>0</v>
      </c>
    </row>
    <row r="342" spans="1:3" ht="15" customHeight="1">
      <c r="A342" s="254">
        <v>2040610</v>
      </c>
      <c r="B342" s="257" t="s">
        <v>353</v>
      </c>
      <c r="C342" s="256">
        <v>0</v>
      </c>
    </row>
    <row r="343" spans="1:3" ht="15" customHeight="1">
      <c r="A343" s="254">
        <v>2040612</v>
      </c>
      <c r="B343" s="257" t="s">
        <v>354</v>
      </c>
      <c r="C343" s="256">
        <v>0</v>
      </c>
    </row>
    <row r="344" spans="1:3" ht="15" customHeight="1">
      <c r="A344" s="254">
        <v>2040613</v>
      </c>
      <c r="B344" s="257" t="s">
        <v>189</v>
      </c>
      <c r="C344" s="256">
        <v>0</v>
      </c>
    </row>
    <row r="345" spans="1:3" ht="15" customHeight="1">
      <c r="A345" s="254">
        <v>2040650</v>
      </c>
      <c r="B345" s="257" t="s">
        <v>157</v>
      </c>
      <c r="C345" s="256">
        <v>6.574851179539943</v>
      </c>
    </row>
    <row r="346" spans="1:3" ht="15" customHeight="1">
      <c r="A346" s="254">
        <v>2040699</v>
      </c>
      <c r="B346" s="257" t="s">
        <v>355</v>
      </c>
      <c r="C346" s="256">
        <v>213.68266333504812</v>
      </c>
    </row>
    <row r="347" spans="1:3" ht="15" customHeight="1">
      <c r="A347" s="254">
        <v>20407</v>
      </c>
      <c r="B347" s="255" t="s">
        <v>356</v>
      </c>
      <c r="C347" s="256">
        <v>0</v>
      </c>
    </row>
    <row r="348" spans="1:3" ht="15" customHeight="1">
      <c r="A348" s="254">
        <v>2040701</v>
      </c>
      <c r="B348" s="257" t="s">
        <v>148</v>
      </c>
      <c r="C348" s="256">
        <v>0</v>
      </c>
    </row>
    <row r="349" spans="1:3" ht="15" customHeight="1">
      <c r="A349" s="254">
        <v>2040702</v>
      </c>
      <c r="B349" s="257" t="s">
        <v>149</v>
      </c>
      <c r="C349" s="256">
        <v>0</v>
      </c>
    </row>
    <row r="350" spans="1:3" ht="15" customHeight="1">
      <c r="A350" s="254">
        <v>2040703</v>
      </c>
      <c r="B350" s="257" t="s">
        <v>150</v>
      </c>
      <c r="C350" s="256">
        <v>0</v>
      </c>
    </row>
    <row r="351" spans="1:3" ht="15" customHeight="1">
      <c r="A351" s="254">
        <v>2040704</v>
      </c>
      <c r="B351" s="257" t="s">
        <v>357</v>
      </c>
      <c r="C351" s="256">
        <v>0</v>
      </c>
    </row>
    <row r="352" spans="1:3" ht="15" customHeight="1">
      <c r="A352" s="254">
        <v>2040705</v>
      </c>
      <c r="B352" s="257" t="s">
        <v>358</v>
      </c>
      <c r="C352" s="256">
        <v>0</v>
      </c>
    </row>
    <row r="353" spans="1:3" ht="15" customHeight="1">
      <c r="A353" s="254">
        <v>2040706</v>
      </c>
      <c r="B353" s="257" t="s">
        <v>359</v>
      </c>
      <c r="C353" s="256">
        <v>0</v>
      </c>
    </row>
    <row r="354" spans="1:3" ht="15" customHeight="1">
      <c r="A354" s="254">
        <v>2040707</v>
      </c>
      <c r="B354" s="257" t="s">
        <v>189</v>
      </c>
      <c r="C354" s="256">
        <v>0</v>
      </c>
    </row>
    <row r="355" spans="1:3" ht="15" customHeight="1">
      <c r="A355" s="254">
        <v>2040750</v>
      </c>
      <c r="B355" s="257" t="s">
        <v>157</v>
      </c>
      <c r="C355" s="256">
        <v>0</v>
      </c>
    </row>
    <row r="356" spans="1:3" ht="15" customHeight="1">
      <c r="A356" s="254">
        <v>2040799</v>
      </c>
      <c r="B356" s="257" t="s">
        <v>360</v>
      </c>
      <c r="C356" s="256">
        <v>0</v>
      </c>
    </row>
    <row r="357" spans="1:3" ht="15" customHeight="1">
      <c r="A357" s="254">
        <v>20408</v>
      </c>
      <c r="B357" s="255" t="s">
        <v>361</v>
      </c>
      <c r="C357" s="256">
        <v>2947.1770412287797</v>
      </c>
    </row>
    <row r="358" spans="1:3" ht="15" customHeight="1">
      <c r="A358" s="254">
        <v>2040801</v>
      </c>
      <c r="B358" s="257" t="s">
        <v>148</v>
      </c>
      <c r="C358" s="256">
        <v>2286.404497685015</v>
      </c>
    </row>
    <row r="359" spans="1:3" ht="15" customHeight="1">
      <c r="A359" s="254">
        <v>2040802</v>
      </c>
      <c r="B359" s="257" t="s">
        <v>149</v>
      </c>
      <c r="C359" s="256">
        <v>0</v>
      </c>
    </row>
    <row r="360" spans="1:3" ht="15" customHeight="1">
      <c r="A360" s="254">
        <v>2040803</v>
      </c>
      <c r="B360" s="257" t="s">
        <v>150</v>
      </c>
      <c r="C360" s="256">
        <v>0</v>
      </c>
    </row>
    <row r="361" spans="1:3" ht="15" customHeight="1">
      <c r="A361" s="254">
        <v>2040804</v>
      </c>
      <c r="B361" s="257" t="s">
        <v>362</v>
      </c>
      <c r="C361" s="256">
        <v>197.2455353861983</v>
      </c>
    </row>
    <row r="362" spans="1:3" ht="15" customHeight="1">
      <c r="A362" s="254">
        <v>2040805</v>
      </c>
      <c r="B362" s="257" t="s">
        <v>363</v>
      </c>
      <c r="C362" s="256">
        <v>0</v>
      </c>
    </row>
    <row r="363" spans="1:3" ht="15" customHeight="1">
      <c r="A363" s="254">
        <v>2040806</v>
      </c>
      <c r="B363" s="257" t="s">
        <v>364</v>
      </c>
      <c r="C363" s="256">
        <v>405.99706033659146</v>
      </c>
    </row>
    <row r="364" spans="1:3" ht="15" customHeight="1">
      <c r="A364" s="254">
        <v>2040807</v>
      </c>
      <c r="B364" s="257" t="s">
        <v>189</v>
      </c>
      <c r="C364" s="256">
        <v>0</v>
      </c>
    </row>
    <row r="365" spans="1:3" ht="15" customHeight="1">
      <c r="A365" s="254">
        <v>2040850</v>
      </c>
      <c r="B365" s="257" t="s">
        <v>157</v>
      </c>
      <c r="C365" s="256">
        <v>0</v>
      </c>
    </row>
    <row r="366" spans="1:3" ht="15" customHeight="1">
      <c r="A366" s="254">
        <v>2040899</v>
      </c>
      <c r="B366" s="257" t="s">
        <v>365</v>
      </c>
      <c r="C366" s="256">
        <v>57.5299478209745</v>
      </c>
    </row>
    <row r="367" spans="1:3" ht="15" customHeight="1">
      <c r="A367" s="254">
        <v>20409</v>
      </c>
      <c r="B367" s="262" t="s">
        <v>366</v>
      </c>
      <c r="C367" s="256">
        <v>0</v>
      </c>
    </row>
    <row r="368" spans="1:3" ht="15" customHeight="1">
      <c r="A368" s="254">
        <v>2040901</v>
      </c>
      <c r="B368" s="257" t="s">
        <v>148</v>
      </c>
      <c r="C368" s="256">
        <v>0</v>
      </c>
    </row>
    <row r="369" spans="1:3" ht="15" customHeight="1">
      <c r="A369" s="254">
        <v>2040902</v>
      </c>
      <c r="B369" s="257" t="s">
        <v>149</v>
      </c>
      <c r="C369" s="256">
        <v>0</v>
      </c>
    </row>
    <row r="370" spans="1:3" ht="15" customHeight="1">
      <c r="A370" s="254">
        <v>2040903</v>
      </c>
      <c r="B370" s="257" t="s">
        <v>150</v>
      </c>
      <c r="C370" s="256">
        <v>0</v>
      </c>
    </row>
    <row r="371" spans="1:3" ht="15" customHeight="1">
      <c r="A371" s="254">
        <v>2040904</v>
      </c>
      <c r="B371" s="257" t="s">
        <v>367</v>
      </c>
      <c r="C371" s="256">
        <v>0</v>
      </c>
    </row>
    <row r="372" spans="1:3" ht="15" customHeight="1">
      <c r="A372" s="254">
        <v>2040905</v>
      </c>
      <c r="B372" s="257" t="s">
        <v>368</v>
      </c>
      <c r="C372" s="256">
        <v>0</v>
      </c>
    </row>
    <row r="373" spans="1:3" ht="15" customHeight="1">
      <c r="A373" s="254">
        <v>2040950</v>
      </c>
      <c r="B373" s="257" t="s">
        <v>157</v>
      </c>
      <c r="C373" s="256">
        <v>0</v>
      </c>
    </row>
    <row r="374" spans="1:3" ht="15" customHeight="1">
      <c r="A374" s="254">
        <v>2040999</v>
      </c>
      <c r="B374" s="257" t="s">
        <v>369</v>
      </c>
      <c r="C374" s="256">
        <v>0</v>
      </c>
    </row>
    <row r="375" spans="1:3" ht="15" customHeight="1">
      <c r="A375" s="254">
        <v>20410</v>
      </c>
      <c r="B375" s="255" t="s">
        <v>370</v>
      </c>
      <c r="C375" s="256">
        <v>0</v>
      </c>
    </row>
    <row r="376" spans="1:3" ht="15" customHeight="1">
      <c r="A376" s="254">
        <v>2041001</v>
      </c>
      <c r="B376" s="257" t="s">
        <v>148</v>
      </c>
      <c r="C376" s="256">
        <v>0</v>
      </c>
    </row>
    <row r="377" spans="1:3" ht="15" customHeight="1">
      <c r="A377" s="254">
        <v>2041002</v>
      </c>
      <c r="B377" s="257" t="s">
        <v>149</v>
      </c>
      <c r="C377" s="256">
        <v>0</v>
      </c>
    </row>
    <row r="378" spans="1:3" ht="15" customHeight="1">
      <c r="A378" s="254">
        <v>2041006</v>
      </c>
      <c r="B378" s="257" t="s">
        <v>189</v>
      </c>
      <c r="C378" s="256">
        <v>0</v>
      </c>
    </row>
    <row r="379" spans="1:3" ht="15" customHeight="1">
      <c r="A379" s="254">
        <v>2041007</v>
      </c>
      <c r="B379" s="257" t="s">
        <v>371</v>
      </c>
      <c r="C379" s="256">
        <v>0</v>
      </c>
    </row>
    <row r="380" spans="1:3" ht="15" customHeight="1">
      <c r="A380" s="254">
        <v>2041099</v>
      </c>
      <c r="B380" s="257" t="s">
        <v>372</v>
      </c>
      <c r="C380" s="256">
        <v>0</v>
      </c>
    </row>
    <row r="381" spans="1:3" ht="15" customHeight="1">
      <c r="A381" s="254">
        <v>20499</v>
      </c>
      <c r="B381" s="255" t="s">
        <v>373</v>
      </c>
      <c r="C381" s="256">
        <v>332.02998456676715</v>
      </c>
    </row>
    <row r="382" spans="1:3" ht="15" customHeight="1">
      <c r="A382" s="254">
        <v>2049902</v>
      </c>
      <c r="B382" s="257" t="s">
        <v>374</v>
      </c>
      <c r="C382" s="256">
        <v>0</v>
      </c>
    </row>
    <row r="383" spans="1:3" ht="15" customHeight="1">
      <c r="A383" s="254">
        <v>2049999</v>
      </c>
      <c r="B383" s="257" t="s">
        <v>375</v>
      </c>
      <c r="C383" s="256">
        <v>332.02998456676715</v>
      </c>
    </row>
    <row r="384" spans="1:3" ht="15" customHeight="1">
      <c r="A384" s="254">
        <v>205</v>
      </c>
      <c r="B384" s="255" t="s">
        <v>376</v>
      </c>
      <c r="C384" s="256">
        <v>113849</v>
      </c>
    </row>
    <row r="385" spans="1:3" ht="15" customHeight="1">
      <c r="A385" s="254">
        <v>20501</v>
      </c>
      <c r="B385" s="255" t="s">
        <v>377</v>
      </c>
      <c r="C385" s="256">
        <v>2915.9598342549416</v>
      </c>
    </row>
    <row r="386" spans="1:3" ht="15" customHeight="1">
      <c r="A386" s="254">
        <v>2050101</v>
      </c>
      <c r="B386" s="257" t="s">
        <v>148</v>
      </c>
      <c r="C386" s="256">
        <v>1303.4702077588322</v>
      </c>
    </row>
    <row r="387" spans="1:3" ht="15" customHeight="1">
      <c r="A387" s="254">
        <v>2050102</v>
      </c>
      <c r="B387" s="257" t="s">
        <v>149</v>
      </c>
      <c r="C387" s="256">
        <v>0</v>
      </c>
    </row>
    <row r="388" spans="1:3" ht="15" customHeight="1">
      <c r="A388" s="254">
        <v>2050103</v>
      </c>
      <c r="B388" s="257" t="s">
        <v>150</v>
      </c>
      <c r="C388" s="256">
        <v>0</v>
      </c>
    </row>
    <row r="389" spans="1:3" ht="15" customHeight="1">
      <c r="A389" s="254">
        <v>2050199</v>
      </c>
      <c r="B389" s="257" t="s">
        <v>378</v>
      </c>
      <c r="C389" s="256">
        <v>1612.489626496109</v>
      </c>
    </row>
    <row r="390" spans="1:3" ht="15" customHeight="1">
      <c r="A390" s="254">
        <v>20502</v>
      </c>
      <c r="B390" s="255" t="s">
        <v>379</v>
      </c>
      <c r="C390" s="256">
        <v>55038.33094148391</v>
      </c>
    </row>
    <row r="391" spans="1:3" ht="15" customHeight="1">
      <c r="A391" s="254">
        <v>2050201</v>
      </c>
      <c r="B391" s="257" t="s">
        <v>380</v>
      </c>
      <c r="C391" s="256">
        <v>1839.3230296117697</v>
      </c>
    </row>
    <row r="392" spans="1:3" ht="15" customHeight="1">
      <c r="A392" s="254">
        <v>2050202</v>
      </c>
      <c r="B392" s="257" t="s">
        <v>381</v>
      </c>
      <c r="C392" s="256">
        <v>4707.614974806173</v>
      </c>
    </row>
    <row r="393" spans="1:3" ht="15" customHeight="1">
      <c r="A393" s="254">
        <v>2050203</v>
      </c>
      <c r="B393" s="257" t="s">
        <v>382</v>
      </c>
      <c r="C393" s="256">
        <v>24353.3601489973</v>
      </c>
    </row>
    <row r="394" spans="1:3" ht="15" customHeight="1">
      <c r="A394" s="254">
        <v>2050204</v>
      </c>
      <c r="B394" s="257" t="s">
        <v>383</v>
      </c>
      <c r="C394" s="256">
        <v>20722.3819788343</v>
      </c>
    </row>
    <row r="395" spans="1:3" ht="15" customHeight="1">
      <c r="A395" s="254">
        <v>2050205</v>
      </c>
      <c r="B395" s="257" t="s">
        <v>384</v>
      </c>
      <c r="C395" s="256">
        <v>1729.193768678804</v>
      </c>
    </row>
    <row r="396" spans="1:3" ht="15" customHeight="1">
      <c r="A396" s="254">
        <v>2050299</v>
      </c>
      <c r="B396" s="257" t="s">
        <v>385</v>
      </c>
      <c r="C396" s="256">
        <v>1686.4570405555637</v>
      </c>
    </row>
    <row r="397" spans="1:3" ht="15" customHeight="1">
      <c r="A397" s="254">
        <v>20503</v>
      </c>
      <c r="B397" s="255" t="s">
        <v>386</v>
      </c>
      <c r="C397" s="256">
        <v>45268.05740438618</v>
      </c>
    </row>
    <row r="398" spans="1:3" ht="15" customHeight="1">
      <c r="A398" s="254">
        <v>2050301</v>
      </c>
      <c r="B398" s="257" t="s">
        <v>387</v>
      </c>
      <c r="C398" s="256">
        <v>0</v>
      </c>
    </row>
    <row r="399" spans="1:3" ht="15" customHeight="1">
      <c r="A399" s="254">
        <v>2050302</v>
      </c>
      <c r="B399" s="257" t="s">
        <v>388</v>
      </c>
      <c r="C399" s="256">
        <v>12699.383133852129</v>
      </c>
    </row>
    <row r="400" spans="1:3" ht="15" customHeight="1">
      <c r="A400" s="254">
        <v>2050303</v>
      </c>
      <c r="B400" s="257" t="s">
        <v>389</v>
      </c>
      <c r="C400" s="256">
        <v>7597.275284062198</v>
      </c>
    </row>
    <row r="401" spans="1:3" ht="15" customHeight="1">
      <c r="A401" s="254">
        <v>2050305</v>
      </c>
      <c r="B401" s="257" t="s">
        <v>390</v>
      </c>
      <c r="C401" s="256">
        <v>24044.340730260024</v>
      </c>
    </row>
    <row r="402" spans="1:3" ht="15" customHeight="1">
      <c r="A402" s="254">
        <v>2050399</v>
      </c>
      <c r="B402" s="257" t="s">
        <v>391</v>
      </c>
      <c r="C402" s="256">
        <v>927.0582562118302</v>
      </c>
    </row>
    <row r="403" spans="1:3" ht="15" customHeight="1">
      <c r="A403" s="254">
        <v>20504</v>
      </c>
      <c r="B403" s="255" t="s">
        <v>392</v>
      </c>
      <c r="C403" s="256">
        <v>6.574881249729293</v>
      </c>
    </row>
    <row r="404" spans="1:3" ht="15" customHeight="1">
      <c r="A404" s="254">
        <v>2050401</v>
      </c>
      <c r="B404" s="257" t="s">
        <v>393</v>
      </c>
      <c r="C404" s="256">
        <v>0</v>
      </c>
    </row>
    <row r="405" spans="1:3" ht="15" customHeight="1">
      <c r="A405" s="254">
        <v>2050402</v>
      </c>
      <c r="B405" s="257" t="s">
        <v>394</v>
      </c>
      <c r="C405" s="256">
        <v>0</v>
      </c>
    </row>
    <row r="406" spans="1:3" ht="15" customHeight="1">
      <c r="A406" s="254">
        <v>2050403</v>
      </c>
      <c r="B406" s="257" t="s">
        <v>395</v>
      </c>
      <c r="C406" s="256">
        <v>0</v>
      </c>
    </row>
    <row r="407" spans="1:3" ht="15" customHeight="1">
      <c r="A407" s="254">
        <v>2050404</v>
      </c>
      <c r="B407" s="257" t="s">
        <v>396</v>
      </c>
      <c r="C407" s="256">
        <v>0</v>
      </c>
    </row>
    <row r="408" spans="1:3" ht="15" customHeight="1">
      <c r="A408" s="254">
        <v>2050499</v>
      </c>
      <c r="B408" s="257" t="s">
        <v>397</v>
      </c>
      <c r="C408" s="256">
        <v>6.574881249729293</v>
      </c>
    </row>
    <row r="409" spans="1:3" ht="15" customHeight="1">
      <c r="A409" s="254">
        <v>20505</v>
      </c>
      <c r="B409" s="255" t="s">
        <v>398</v>
      </c>
      <c r="C409" s="256">
        <v>808.710393716703</v>
      </c>
    </row>
    <row r="410" spans="1:3" ht="15" customHeight="1">
      <c r="A410" s="254">
        <v>2050501</v>
      </c>
      <c r="B410" s="257" t="s">
        <v>399</v>
      </c>
      <c r="C410" s="256">
        <v>631.1885999740122</v>
      </c>
    </row>
    <row r="411" spans="1:3" ht="15" customHeight="1">
      <c r="A411" s="254">
        <v>2050502</v>
      </c>
      <c r="B411" s="257" t="s">
        <v>400</v>
      </c>
      <c r="C411" s="256">
        <v>177.5217937426909</v>
      </c>
    </row>
    <row r="412" spans="1:3" ht="15" customHeight="1">
      <c r="A412" s="254">
        <v>2050599</v>
      </c>
      <c r="B412" s="257" t="s">
        <v>401</v>
      </c>
      <c r="C412" s="256">
        <v>0</v>
      </c>
    </row>
    <row r="413" spans="1:3" ht="15" customHeight="1">
      <c r="A413" s="254">
        <v>20506</v>
      </c>
      <c r="B413" s="255" t="s">
        <v>402</v>
      </c>
      <c r="C413" s="256">
        <v>0</v>
      </c>
    </row>
    <row r="414" spans="1:3" ht="15" customHeight="1">
      <c r="A414" s="254">
        <v>2050601</v>
      </c>
      <c r="B414" s="257" t="s">
        <v>403</v>
      </c>
      <c r="C414" s="256">
        <v>0</v>
      </c>
    </row>
    <row r="415" spans="1:3" ht="15" customHeight="1">
      <c r="A415" s="254">
        <v>2050602</v>
      </c>
      <c r="B415" s="257" t="s">
        <v>404</v>
      </c>
      <c r="C415" s="256">
        <v>0</v>
      </c>
    </row>
    <row r="416" spans="1:3" ht="15" customHeight="1">
      <c r="A416" s="254">
        <v>2050699</v>
      </c>
      <c r="B416" s="257" t="s">
        <v>405</v>
      </c>
      <c r="C416" s="256">
        <v>0</v>
      </c>
    </row>
    <row r="417" spans="1:3" ht="15" customHeight="1">
      <c r="A417" s="254">
        <v>20507</v>
      </c>
      <c r="B417" s="255" t="s">
        <v>406</v>
      </c>
      <c r="C417" s="256">
        <v>1660.1575155566463</v>
      </c>
    </row>
    <row r="418" spans="1:3" ht="15" customHeight="1">
      <c r="A418" s="254">
        <v>2050701</v>
      </c>
      <c r="B418" s="257" t="s">
        <v>407</v>
      </c>
      <c r="C418" s="256">
        <v>1267.3083608853212</v>
      </c>
    </row>
    <row r="419" spans="1:3" ht="15" customHeight="1">
      <c r="A419" s="254">
        <v>2050702</v>
      </c>
      <c r="B419" s="257" t="s">
        <v>408</v>
      </c>
      <c r="C419" s="256">
        <v>21.368364061620202</v>
      </c>
    </row>
    <row r="420" spans="1:3" ht="15" customHeight="1">
      <c r="A420" s="254">
        <v>2050799</v>
      </c>
      <c r="B420" s="257" t="s">
        <v>409</v>
      </c>
      <c r="C420" s="256">
        <v>371.480790609705</v>
      </c>
    </row>
    <row r="421" spans="1:3" ht="15" customHeight="1">
      <c r="A421" s="254">
        <v>20508</v>
      </c>
      <c r="B421" s="255" t="s">
        <v>410</v>
      </c>
      <c r="C421" s="256">
        <v>264.63897030160405</v>
      </c>
    </row>
    <row r="422" spans="1:3" ht="15" customHeight="1">
      <c r="A422" s="254">
        <v>2050801</v>
      </c>
      <c r="B422" s="257" t="s">
        <v>411</v>
      </c>
      <c r="C422" s="256">
        <v>0</v>
      </c>
    </row>
    <row r="423" spans="1:3" ht="15" customHeight="1">
      <c r="A423" s="254">
        <v>2050802</v>
      </c>
      <c r="B423" s="257" t="s">
        <v>412</v>
      </c>
      <c r="C423" s="256">
        <v>235.05200467782223</v>
      </c>
    </row>
    <row r="424" spans="1:3" ht="15" customHeight="1">
      <c r="A424" s="254">
        <v>2050803</v>
      </c>
      <c r="B424" s="257" t="s">
        <v>413</v>
      </c>
      <c r="C424" s="256">
        <v>3.2874406248646464</v>
      </c>
    </row>
    <row r="425" spans="1:3" ht="15" customHeight="1">
      <c r="A425" s="254">
        <v>2050804</v>
      </c>
      <c r="B425" s="257" t="s">
        <v>414</v>
      </c>
      <c r="C425" s="256">
        <v>0</v>
      </c>
    </row>
    <row r="426" spans="1:3" ht="15" customHeight="1">
      <c r="A426" s="254">
        <v>2050899</v>
      </c>
      <c r="B426" s="257" t="s">
        <v>415</v>
      </c>
      <c r="C426" s="256">
        <v>26.29952499891717</v>
      </c>
    </row>
    <row r="427" spans="1:3" ht="15" customHeight="1">
      <c r="A427" s="254">
        <v>20509</v>
      </c>
      <c r="B427" s="255" t="s">
        <v>416</v>
      </c>
      <c r="C427" s="256">
        <v>4747.06426230455</v>
      </c>
    </row>
    <row r="428" spans="1:3" ht="15" customHeight="1">
      <c r="A428" s="254">
        <v>2050901</v>
      </c>
      <c r="B428" s="257" t="s">
        <v>417</v>
      </c>
      <c r="C428" s="256">
        <v>0</v>
      </c>
    </row>
    <row r="429" spans="1:3" ht="15" customHeight="1">
      <c r="A429" s="254">
        <v>2050902</v>
      </c>
      <c r="B429" s="257" t="s">
        <v>418</v>
      </c>
      <c r="C429" s="256">
        <v>0</v>
      </c>
    </row>
    <row r="430" spans="1:3" ht="15" customHeight="1">
      <c r="A430" s="254">
        <v>2050903</v>
      </c>
      <c r="B430" s="257" t="s">
        <v>419</v>
      </c>
      <c r="C430" s="256">
        <v>0</v>
      </c>
    </row>
    <row r="431" spans="1:3" ht="15" customHeight="1">
      <c r="A431" s="254">
        <v>2050904</v>
      </c>
      <c r="B431" s="257" t="s">
        <v>420</v>
      </c>
      <c r="C431" s="256">
        <v>0</v>
      </c>
    </row>
    <row r="432" spans="1:3" ht="15" customHeight="1">
      <c r="A432" s="254">
        <v>2050905</v>
      </c>
      <c r="B432" s="257" t="s">
        <v>421</v>
      </c>
      <c r="C432" s="256">
        <v>0</v>
      </c>
    </row>
    <row r="433" spans="1:3" ht="15" customHeight="1">
      <c r="A433" s="254">
        <v>2050999</v>
      </c>
      <c r="B433" s="257" t="s">
        <v>422</v>
      </c>
      <c r="C433" s="256">
        <v>4747.06426230455</v>
      </c>
    </row>
    <row r="434" spans="1:3" ht="15" customHeight="1">
      <c r="A434" s="254">
        <v>20599</v>
      </c>
      <c r="B434" s="255" t="s">
        <v>423</v>
      </c>
      <c r="C434" s="256">
        <v>3139.5057967457374</v>
      </c>
    </row>
    <row r="435" spans="1:3" ht="15" customHeight="1">
      <c r="A435" s="254">
        <v>2059999</v>
      </c>
      <c r="B435" s="257" t="s">
        <v>424</v>
      </c>
      <c r="C435" s="256">
        <v>3139.5057967457374</v>
      </c>
    </row>
    <row r="436" spans="1:3" ht="15" customHeight="1">
      <c r="A436" s="254">
        <v>206</v>
      </c>
      <c r="B436" s="255" t="s">
        <v>425</v>
      </c>
      <c r="C436" s="256">
        <v>2536</v>
      </c>
    </row>
    <row r="437" spans="1:3" ht="15" customHeight="1">
      <c r="A437" s="254">
        <v>20601</v>
      </c>
      <c r="B437" s="255" t="s">
        <v>426</v>
      </c>
      <c r="C437" s="256">
        <v>489.77835385612445</v>
      </c>
    </row>
    <row r="438" spans="1:3" ht="15" customHeight="1">
      <c r="A438" s="254">
        <v>2060101</v>
      </c>
      <c r="B438" s="257" t="s">
        <v>148</v>
      </c>
      <c r="C438" s="256">
        <v>427.32339598185354</v>
      </c>
    </row>
    <row r="439" spans="1:3" ht="15" customHeight="1">
      <c r="A439" s="254">
        <v>2060102</v>
      </c>
      <c r="B439" s="257" t="s">
        <v>149</v>
      </c>
      <c r="C439" s="256">
        <v>49.306545690213866</v>
      </c>
    </row>
    <row r="440" spans="1:3" ht="15" customHeight="1">
      <c r="A440" s="254">
        <v>2060103</v>
      </c>
      <c r="B440" s="257" t="s">
        <v>150</v>
      </c>
      <c r="C440" s="256">
        <v>0</v>
      </c>
    </row>
    <row r="441" spans="1:3" ht="15" customHeight="1">
      <c r="A441" s="254">
        <v>2060199</v>
      </c>
      <c r="B441" s="257" t="s">
        <v>427</v>
      </c>
      <c r="C441" s="256">
        <v>13.148412184057031</v>
      </c>
    </row>
    <row r="442" spans="1:3" ht="15" customHeight="1">
      <c r="A442" s="254">
        <v>20602</v>
      </c>
      <c r="B442" s="255" t="s">
        <v>428</v>
      </c>
      <c r="C442" s="256">
        <v>14.791963707064161</v>
      </c>
    </row>
    <row r="443" spans="1:3" ht="15" customHeight="1">
      <c r="A443" s="254">
        <v>2060201</v>
      </c>
      <c r="B443" s="257" t="s">
        <v>429</v>
      </c>
      <c r="C443" s="256">
        <v>0</v>
      </c>
    </row>
    <row r="444" spans="1:3" ht="15" customHeight="1">
      <c r="A444" s="254">
        <v>2060203</v>
      </c>
      <c r="B444" s="257" t="s">
        <v>430</v>
      </c>
      <c r="C444" s="256">
        <v>0</v>
      </c>
    </row>
    <row r="445" spans="1:3" ht="15" customHeight="1">
      <c r="A445" s="254">
        <v>2060204</v>
      </c>
      <c r="B445" s="257" t="s">
        <v>431</v>
      </c>
      <c r="C445" s="256">
        <v>0</v>
      </c>
    </row>
    <row r="446" spans="1:3" ht="15" customHeight="1">
      <c r="A446" s="254">
        <v>2060205</v>
      </c>
      <c r="B446" s="257" t="s">
        <v>432</v>
      </c>
      <c r="C446" s="256">
        <v>0</v>
      </c>
    </row>
    <row r="447" spans="1:3" ht="15" customHeight="1">
      <c r="A447" s="254">
        <v>2060206</v>
      </c>
      <c r="B447" s="257" t="s">
        <v>433</v>
      </c>
      <c r="C447" s="256">
        <v>14.791963707064161</v>
      </c>
    </row>
    <row r="448" spans="1:3" ht="15" customHeight="1">
      <c r="A448" s="254">
        <v>2060207</v>
      </c>
      <c r="B448" s="257" t="s">
        <v>434</v>
      </c>
      <c r="C448" s="256">
        <v>0</v>
      </c>
    </row>
    <row r="449" spans="1:3" ht="15" customHeight="1">
      <c r="A449" s="254">
        <v>2060208</v>
      </c>
      <c r="B449" s="257" t="s">
        <v>435</v>
      </c>
      <c r="C449" s="256">
        <v>0</v>
      </c>
    </row>
    <row r="450" spans="1:3" ht="15" customHeight="1">
      <c r="A450" s="254">
        <v>2060299</v>
      </c>
      <c r="B450" s="257" t="s">
        <v>436</v>
      </c>
      <c r="C450" s="256">
        <v>0</v>
      </c>
    </row>
    <row r="451" spans="1:3" ht="15" customHeight="1">
      <c r="A451" s="254">
        <v>20603</v>
      </c>
      <c r="B451" s="255" t="s">
        <v>437</v>
      </c>
      <c r="C451" s="256">
        <v>21.366169799092674</v>
      </c>
    </row>
    <row r="452" spans="1:3" ht="15" customHeight="1">
      <c r="A452" s="254">
        <v>2060301</v>
      </c>
      <c r="B452" s="257" t="s">
        <v>429</v>
      </c>
      <c r="C452" s="256">
        <v>0</v>
      </c>
    </row>
    <row r="453" spans="1:3" ht="15" customHeight="1">
      <c r="A453" s="254">
        <v>2060302</v>
      </c>
      <c r="B453" s="257" t="s">
        <v>438</v>
      </c>
      <c r="C453" s="256">
        <v>21.366169799092674</v>
      </c>
    </row>
    <row r="454" spans="1:3" ht="15" customHeight="1">
      <c r="A454" s="254">
        <v>2060303</v>
      </c>
      <c r="B454" s="263" t="s">
        <v>439</v>
      </c>
      <c r="C454" s="256">
        <v>0</v>
      </c>
    </row>
    <row r="455" spans="1:3" ht="15" customHeight="1">
      <c r="A455" s="254">
        <v>2060304</v>
      </c>
      <c r="B455" s="257" t="s">
        <v>440</v>
      </c>
      <c r="C455" s="256">
        <v>0</v>
      </c>
    </row>
    <row r="456" spans="1:3" ht="15" customHeight="1">
      <c r="A456" s="254">
        <v>2060399</v>
      </c>
      <c r="B456" s="257" t="s">
        <v>441</v>
      </c>
      <c r="C456" s="256">
        <v>0</v>
      </c>
    </row>
    <row r="457" spans="1:4" ht="15" customHeight="1">
      <c r="A457" s="254">
        <v>20604</v>
      </c>
      <c r="B457" s="255" t="s">
        <v>442</v>
      </c>
      <c r="C457" s="256">
        <v>567.0252754374595</v>
      </c>
      <c r="D457" s="241"/>
    </row>
    <row r="458" spans="1:4" ht="15" customHeight="1">
      <c r="A458" s="254">
        <v>2060401</v>
      </c>
      <c r="B458" s="257" t="s">
        <v>429</v>
      </c>
      <c r="C458" s="256">
        <v>0</v>
      </c>
      <c r="D458" s="241"/>
    </row>
    <row r="459" spans="1:4" ht="15" customHeight="1">
      <c r="A459" s="254">
        <v>2060404</v>
      </c>
      <c r="B459" s="257" t="s">
        <v>443</v>
      </c>
      <c r="C459" s="256">
        <v>493.0654569021387</v>
      </c>
      <c r="D459" s="241"/>
    </row>
    <row r="460" spans="1:4" ht="15" customHeight="1">
      <c r="A460" s="254">
        <v>2060405</v>
      </c>
      <c r="B460" s="257" t="s">
        <v>444</v>
      </c>
      <c r="C460" s="256">
        <v>0</v>
      </c>
      <c r="D460" s="241"/>
    </row>
    <row r="461" spans="1:3" ht="15" customHeight="1">
      <c r="A461" s="254">
        <v>2060499</v>
      </c>
      <c r="B461" s="257" t="s">
        <v>445</v>
      </c>
      <c r="C461" s="256">
        <v>73.9598185353208</v>
      </c>
    </row>
    <row r="462" spans="1:3" ht="15" customHeight="1">
      <c r="A462" s="254">
        <v>20605</v>
      </c>
      <c r="B462" s="255" t="s">
        <v>446</v>
      </c>
      <c r="C462" s="256">
        <v>281.04731043421907</v>
      </c>
    </row>
    <row r="463" spans="1:3" ht="15" customHeight="1">
      <c r="A463" s="254">
        <v>2060501</v>
      </c>
      <c r="B463" s="257" t="s">
        <v>429</v>
      </c>
      <c r="C463" s="256">
        <v>149.56318859364873</v>
      </c>
    </row>
    <row r="464" spans="1:3" ht="15" customHeight="1">
      <c r="A464" s="254">
        <v>2060502</v>
      </c>
      <c r="B464" s="257" t="s">
        <v>447</v>
      </c>
      <c r="C464" s="256">
        <v>0</v>
      </c>
    </row>
    <row r="465" spans="1:3" ht="15" customHeight="1">
      <c r="A465" s="254">
        <v>2060503</v>
      </c>
      <c r="B465" s="257" t="s">
        <v>448</v>
      </c>
      <c r="C465" s="256">
        <v>0</v>
      </c>
    </row>
    <row r="466" spans="1:3" ht="15" customHeight="1">
      <c r="A466" s="254">
        <v>2060599</v>
      </c>
      <c r="B466" s="257" t="s">
        <v>449</v>
      </c>
      <c r="C466" s="256">
        <v>131.4841218405703</v>
      </c>
    </row>
    <row r="467" spans="1:3" ht="15" customHeight="1">
      <c r="A467" s="254">
        <v>20606</v>
      </c>
      <c r="B467" s="255" t="s">
        <v>450</v>
      </c>
      <c r="C467" s="256">
        <v>121.62281270252754</v>
      </c>
    </row>
    <row r="468" spans="1:3" ht="15" customHeight="1">
      <c r="A468" s="254">
        <v>2060601</v>
      </c>
      <c r="B468" s="257" t="s">
        <v>451</v>
      </c>
      <c r="C468" s="256">
        <v>0</v>
      </c>
    </row>
    <row r="469" spans="1:3" ht="15" customHeight="1">
      <c r="A469" s="254">
        <v>2060602</v>
      </c>
      <c r="B469" s="257" t="s">
        <v>452</v>
      </c>
      <c r="C469" s="256">
        <v>0</v>
      </c>
    </row>
    <row r="470" spans="1:3" ht="15" customHeight="1">
      <c r="A470" s="254">
        <v>2060603</v>
      </c>
      <c r="B470" s="257" t="s">
        <v>453</v>
      </c>
      <c r="C470" s="256">
        <v>0</v>
      </c>
    </row>
    <row r="471" spans="1:3" ht="15" customHeight="1">
      <c r="A471" s="254">
        <v>2060699</v>
      </c>
      <c r="B471" s="257" t="s">
        <v>454</v>
      </c>
      <c r="C471" s="256">
        <v>121.62281270252754</v>
      </c>
    </row>
    <row r="472" spans="1:3" ht="15" customHeight="1">
      <c r="A472" s="254">
        <v>20607</v>
      </c>
      <c r="B472" s="255" t="s">
        <v>455</v>
      </c>
      <c r="C472" s="256">
        <v>890.804925469864</v>
      </c>
    </row>
    <row r="473" spans="1:3" ht="15" customHeight="1">
      <c r="A473" s="254">
        <v>2060701</v>
      </c>
      <c r="B473" s="257" t="s">
        <v>429</v>
      </c>
      <c r="C473" s="256">
        <v>363.2248865845755</v>
      </c>
    </row>
    <row r="474" spans="1:3" ht="15" customHeight="1">
      <c r="A474" s="254">
        <v>2060702</v>
      </c>
      <c r="B474" s="257" t="s">
        <v>456</v>
      </c>
      <c r="C474" s="256">
        <v>41.08878807517822</v>
      </c>
    </row>
    <row r="475" spans="1:3" ht="15" customHeight="1">
      <c r="A475" s="254">
        <v>2060703</v>
      </c>
      <c r="B475" s="257" t="s">
        <v>457</v>
      </c>
      <c r="C475" s="256">
        <v>0</v>
      </c>
    </row>
    <row r="476" spans="1:3" ht="15" customHeight="1">
      <c r="A476" s="254">
        <v>2060704</v>
      </c>
      <c r="B476" s="257" t="s">
        <v>458</v>
      </c>
      <c r="C476" s="256">
        <v>32.87103046014258</v>
      </c>
    </row>
    <row r="477" spans="1:3" ht="15" customHeight="1">
      <c r="A477" s="254">
        <v>2060705</v>
      </c>
      <c r="B477" s="257" t="s">
        <v>459</v>
      </c>
      <c r="C477" s="256">
        <v>308.98768632534023</v>
      </c>
    </row>
    <row r="478" spans="1:3" ht="15" customHeight="1">
      <c r="A478" s="254">
        <v>2060799</v>
      </c>
      <c r="B478" s="257" t="s">
        <v>460</v>
      </c>
      <c r="C478" s="256">
        <v>144.63253402462735</v>
      </c>
    </row>
    <row r="479" spans="1:3" ht="15" customHeight="1">
      <c r="A479" s="254">
        <v>20608</v>
      </c>
      <c r="B479" s="255" t="s">
        <v>461</v>
      </c>
      <c r="C479" s="256">
        <v>0</v>
      </c>
    </row>
    <row r="480" spans="1:3" ht="15" customHeight="1">
      <c r="A480" s="254">
        <v>2060801</v>
      </c>
      <c r="B480" s="257" t="s">
        <v>462</v>
      </c>
      <c r="C480" s="256">
        <v>0</v>
      </c>
    </row>
    <row r="481" spans="1:3" ht="15" customHeight="1">
      <c r="A481" s="254">
        <v>2060802</v>
      </c>
      <c r="B481" s="257" t="s">
        <v>463</v>
      </c>
      <c r="C481" s="256">
        <v>0</v>
      </c>
    </row>
    <row r="482" spans="1:3" ht="15" customHeight="1">
      <c r="A482" s="254">
        <v>2060899</v>
      </c>
      <c r="B482" s="257" t="s">
        <v>464</v>
      </c>
      <c r="C482" s="256">
        <v>0</v>
      </c>
    </row>
    <row r="483" spans="1:3" ht="15" customHeight="1">
      <c r="A483" s="254">
        <v>20609</v>
      </c>
      <c r="B483" s="255" t="s">
        <v>465</v>
      </c>
      <c r="C483" s="256">
        <v>82.17757615035644</v>
      </c>
    </row>
    <row r="484" spans="1:3" ht="15" customHeight="1">
      <c r="A484" s="254">
        <v>2060901</v>
      </c>
      <c r="B484" s="257" t="s">
        <v>466</v>
      </c>
      <c r="C484" s="256">
        <v>0</v>
      </c>
    </row>
    <row r="485" spans="1:3" ht="15" customHeight="1">
      <c r="A485" s="254">
        <v>2060902</v>
      </c>
      <c r="B485" s="257" t="s">
        <v>467</v>
      </c>
      <c r="C485" s="256">
        <v>82.17757615035644</v>
      </c>
    </row>
    <row r="486" spans="1:3" ht="15" customHeight="1">
      <c r="A486" s="254">
        <v>2060999</v>
      </c>
      <c r="B486" s="257" t="s">
        <v>468</v>
      </c>
      <c r="C486" s="256">
        <v>0</v>
      </c>
    </row>
    <row r="487" spans="1:3" ht="15" customHeight="1">
      <c r="A487" s="254">
        <v>20699</v>
      </c>
      <c r="B487" s="255" t="s">
        <v>469</v>
      </c>
      <c r="C487" s="256">
        <v>67.38561244329229</v>
      </c>
    </row>
    <row r="488" spans="1:3" ht="15" customHeight="1">
      <c r="A488" s="254">
        <v>2069901</v>
      </c>
      <c r="B488" s="257" t="s">
        <v>470</v>
      </c>
      <c r="C488" s="256">
        <v>0</v>
      </c>
    </row>
    <row r="489" spans="1:3" ht="15" customHeight="1">
      <c r="A489" s="254">
        <v>2069902</v>
      </c>
      <c r="B489" s="257" t="s">
        <v>471</v>
      </c>
      <c r="C489" s="256">
        <v>0</v>
      </c>
    </row>
    <row r="490" spans="1:3" ht="15" customHeight="1">
      <c r="A490" s="254">
        <v>2069903</v>
      </c>
      <c r="B490" s="257" t="s">
        <v>472</v>
      </c>
      <c r="C490" s="256">
        <v>0</v>
      </c>
    </row>
    <row r="491" spans="1:3" ht="15" customHeight="1">
      <c r="A491" s="254">
        <v>2069999</v>
      </c>
      <c r="B491" s="257" t="s">
        <v>473</v>
      </c>
      <c r="C491" s="256">
        <v>67.38561244329229</v>
      </c>
    </row>
    <row r="492" spans="1:3" ht="15" customHeight="1">
      <c r="A492" s="254">
        <v>207</v>
      </c>
      <c r="B492" s="255" t="s">
        <v>474</v>
      </c>
      <c r="C492" s="256">
        <v>19425</v>
      </c>
    </row>
    <row r="493" spans="1:3" ht="15" customHeight="1">
      <c r="A493" s="254">
        <v>20701</v>
      </c>
      <c r="B493" s="255" t="s">
        <v>475</v>
      </c>
      <c r="C493" s="256">
        <v>10420.925706549331</v>
      </c>
    </row>
    <row r="494" spans="1:3" ht="15" customHeight="1">
      <c r="A494" s="254">
        <v>2070101</v>
      </c>
      <c r="B494" s="257" t="s">
        <v>148</v>
      </c>
      <c r="C494" s="256">
        <v>3076.967337959046</v>
      </c>
    </row>
    <row r="495" spans="1:3" ht="15" customHeight="1">
      <c r="A495" s="254">
        <v>2070102</v>
      </c>
      <c r="B495" s="257" t="s">
        <v>149</v>
      </c>
      <c r="C495" s="256">
        <v>0</v>
      </c>
    </row>
    <row r="496" spans="1:3" ht="15" customHeight="1">
      <c r="A496" s="254">
        <v>2070103</v>
      </c>
      <c r="B496" s="257" t="s">
        <v>150</v>
      </c>
      <c r="C496" s="256">
        <v>0</v>
      </c>
    </row>
    <row r="497" spans="1:3" ht="15" customHeight="1">
      <c r="A497" s="254">
        <v>2070104</v>
      </c>
      <c r="B497" s="257" t="s">
        <v>476</v>
      </c>
      <c r="C497" s="256">
        <v>665.690049077678</v>
      </c>
    </row>
    <row r="498" spans="1:3" ht="15" customHeight="1">
      <c r="A498" s="254">
        <v>2070105</v>
      </c>
      <c r="B498" s="257" t="s">
        <v>477</v>
      </c>
      <c r="C498" s="256">
        <v>933.6097478422745</v>
      </c>
    </row>
    <row r="499" spans="1:3" ht="15" customHeight="1">
      <c r="A499" s="254">
        <v>2070106</v>
      </c>
      <c r="B499" s="257" t="s">
        <v>478</v>
      </c>
      <c r="C499" s="256">
        <v>73.9655610086309</v>
      </c>
    </row>
    <row r="500" spans="1:3" ht="15" customHeight="1">
      <c r="A500" s="254">
        <v>2070107</v>
      </c>
      <c r="B500" s="257" t="s">
        <v>479</v>
      </c>
      <c r="C500" s="256">
        <v>2038.1621255711625</v>
      </c>
    </row>
    <row r="501" spans="1:3" ht="15" customHeight="1">
      <c r="A501" s="254">
        <v>2070108</v>
      </c>
      <c r="B501" s="257" t="s">
        <v>480</v>
      </c>
      <c r="C501" s="256">
        <v>39.44829920460315</v>
      </c>
    </row>
    <row r="502" spans="1:3" ht="15" customHeight="1">
      <c r="A502" s="254">
        <v>2070109</v>
      </c>
      <c r="B502" s="257" t="s">
        <v>481</v>
      </c>
      <c r="C502" s="256">
        <v>21.367828735826706</v>
      </c>
    </row>
    <row r="503" spans="1:3" ht="15" customHeight="1">
      <c r="A503" s="254">
        <v>2070110</v>
      </c>
      <c r="B503" s="257" t="s">
        <v>482</v>
      </c>
      <c r="C503" s="256">
        <v>0</v>
      </c>
    </row>
    <row r="504" spans="1:3" ht="15" customHeight="1">
      <c r="A504" s="254">
        <v>2070111</v>
      </c>
      <c r="B504" s="257" t="s">
        <v>483</v>
      </c>
      <c r="C504" s="256">
        <v>286.0001692333728</v>
      </c>
    </row>
    <row r="505" spans="1:3" ht="15" customHeight="1">
      <c r="A505" s="254">
        <v>2070112</v>
      </c>
      <c r="B505" s="257" t="s">
        <v>484</v>
      </c>
      <c r="C505" s="256">
        <v>0</v>
      </c>
    </row>
    <row r="506" spans="1:3" ht="15" customHeight="1">
      <c r="A506" s="254">
        <v>2070113</v>
      </c>
      <c r="B506" s="257" t="s">
        <v>485</v>
      </c>
      <c r="C506" s="256">
        <v>0</v>
      </c>
    </row>
    <row r="507" spans="1:3" ht="15" customHeight="1">
      <c r="A507" s="254">
        <v>2070114</v>
      </c>
      <c r="B507" s="257" t="s">
        <v>486</v>
      </c>
      <c r="C507" s="256">
        <v>0</v>
      </c>
    </row>
    <row r="508" spans="1:3" ht="15" customHeight="1">
      <c r="A508" s="254">
        <v>2070199</v>
      </c>
      <c r="B508" s="257" t="s">
        <v>487</v>
      </c>
      <c r="C508" s="256">
        <v>3285.714587916737</v>
      </c>
    </row>
    <row r="509" spans="1:3" ht="15" customHeight="1">
      <c r="A509" s="254">
        <v>20702</v>
      </c>
      <c r="B509" s="255" t="s">
        <v>488</v>
      </c>
      <c r="C509" s="256">
        <v>636.1038246742257</v>
      </c>
    </row>
    <row r="510" spans="1:3" ht="15" customHeight="1">
      <c r="A510" s="254">
        <v>2070201</v>
      </c>
      <c r="B510" s="257" t="s">
        <v>148</v>
      </c>
      <c r="C510" s="256">
        <v>3.2873582670502626</v>
      </c>
    </row>
    <row r="511" spans="1:3" ht="15" customHeight="1">
      <c r="A511" s="254">
        <v>2070202</v>
      </c>
      <c r="B511" s="257" t="s">
        <v>149</v>
      </c>
      <c r="C511" s="256">
        <v>0</v>
      </c>
    </row>
    <row r="512" spans="1:3" ht="15" customHeight="1">
      <c r="A512" s="254">
        <v>2070203</v>
      </c>
      <c r="B512" s="257" t="s">
        <v>150</v>
      </c>
      <c r="C512" s="256">
        <v>0</v>
      </c>
    </row>
    <row r="513" spans="1:3" ht="15" customHeight="1">
      <c r="A513" s="254">
        <v>2070204</v>
      </c>
      <c r="B513" s="257" t="s">
        <v>489</v>
      </c>
      <c r="C513" s="256">
        <v>92.04603147740735</v>
      </c>
    </row>
    <row r="514" spans="1:3" ht="15" customHeight="1">
      <c r="A514" s="254">
        <v>2070205</v>
      </c>
      <c r="B514" s="257" t="s">
        <v>490</v>
      </c>
      <c r="C514" s="256">
        <v>529.2646809950922</v>
      </c>
    </row>
    <row r="515" spans="1:3" ht="15" customHeight="1">
      <c r="A515" s="254">
        <v>2070206</v>
      </c>
      <c r="B515" s="257" t="s">
        <v>491</v>
      </c>
      <c r="C515" s="256">
        <v>0</v>
      </c>
    </row>
    <row r="516" spans="1:3" ht="15" customHeight="1">
      <c r="A516" s="254">
        <v>2070299</v>
      </c>
      <c r="B516" s="257" t="s">
        <v>492</v>
      </c>
      <c r="C516" s="256">
        <v>11.50575393467592</v>
      </c>
    </row>
    <row r="517" spans="1:3" ht="15" customHeight="1">
      <c r="A517" s="254">
        <v>20703</v>
      </c>
      <c r="B517" s="255" t="s">
        <v>493</v>
      </c>
      <c r="C517" s="256">
        <v>1653.541208326282</v>
      </c>
    </row>
    <row r="518" spans="1:3" ht="15" customHeight="1">
      <c r="A518" s="254">
        <v>2070301</v>
      </c>
      <c r="B518" s="257" t="s">
        <v>148</v>
      </c>
      <c r="C518" s="256">
        <v>0</v>
      </c>
    </row>
    <row r="519" spans="1:3" ht="15" customHeight="1">
      <c r="A519" s="254">
        <v>2070302</v>
      </c>
      <c r="B519" s="257" t="s">
        <v>149</v>
      </c>
      <c r="C519" s="256">
        <v>0</v>
      </c>
    </row>
    <row r="520" spans="1:3" ht="15" customHeight="1">
      <c r="A520" s="254">
        <v>2070303</v>
      </c>
      <c r="B520" s="257" t="s">
        <v>150</v>
      </c>
      <c r="C520" s="256">
        <v>0</v>
      </c>
    </row>
    <row r="521" spans="1:3" ht="15" customHeight="1">
      <c r="A521" s="254">
        <v>2070304</v>
      </c>
      <c r="B521" s="257" t="s">
        <v>494</v>
      </c>
      <c r="C521" s="256">
        <v>0</v>
      </c>
    </row>
    <row r="522" spans="1:3" ht="15" customHeight="1">
      <c r="A522" s="254">
        <v>2070305</v>
      </c>
      <c r="B522" s="257" t="s">
        <v>495</v>
      </c>
      <c r="C522" s="256">
        <v>0</v>
      </c>
    </row>
    <row r="523" spans="1:3" ht="15" customHeight="1">
      <c r="A523" s="254">
        <v>2070306</v>
      </c>
      <c r="B523" s="257" t="s">
        <v>496</v>
      </c>
      <c r="C523" s="256">
        <v>70.67820274158065</v>
      </c>
    </row>
    <row r="524" spans="1:3" ht="15" customHeight="1">
      <c r="A524" s="254">
        <v>2070307</v>
      </c>
      <c r="B524" s="257" t="s">
        <v>497</v>
      </c>
      <c r="C524" s="256">
        <v>565.4256219326452</v>
      </c>
    </row>
    <row r="525" spans="1:3" ht="15" customHeight="1">
      <c r="A525" s="254">
        <v>2070308</v>
      </c>
      <c r="B525" s="257" t="s">
        <v>498</v>
      </c>
      <c r="C525" s="256">
        <v>389.5519546454561</v>
      </c>
    </row>
    <row r="526" spans="1:3" ht="15" customHeight="1">
      <c r="A526" s="254">
        <v>2070309</v>
      </c>
      <c r="B526" s="257" t="s">
        <v>499</v>
      </c>
      <c r="C526" s="256">
        <v>0</v>
      </c>
    </row>
    <row r="527" spans="1:3" ht="15" customHeight="1">
      <c r="A527" s="254">
        <v>2070399</v>
      </c>
      <c r="B527" s="257" t="s">
        <v>500</v>
      </c>
      <c r="C527" s="256">
        <v>627.8854290066</v>
      </c>
    </row>
    <row r="528" spans="1:3" ht="15" customHeight="1">
      <c r="A528" s="254">
        <v>20706</v>
      </c>
      <c r="B528" s="255" t="s">
        <v>501</v>
      </c>
      <c r="C528" s="256">
        <v>624.5980707395498</v>
      </c>
    </row>
    <row r="529" spans="1:3" ht="15" customHeight="1">
      <c r="A529" s="254">
        <v>2070601</v>
      </c>
      <c r="B529" s="257" t="s">
        <v>148</v>
      </c>
      <c r="C529" s="256">
        <v>162.724234218988</v>
      </c>
    </row>
    <row r="530" spans="1:3" ht="15" customHeight="1">
      <c r="A530" s="254">
        <v>2070602</v>
      </c>
      <c r="B530" s="257" t="s">
        <v>149</v>
      </c>
      <c r="C530" s="256">
        <v>49.310374005753935</v>
      </c>
    </row>
    <row r="531" spans="1:3" ht="15" customHeight="1">
      <c r="A531" s="254">
        <v>2070603</v>
      </c>
      <c r="B531" s="257" t="s">
        <v>150</v>
      </c>
      <c r="C531" s="256">
        <v>0</v>
      </c>
    </row>
    <row r="532" spans="1:3" ht="15" customHeight="1">
      <c r="A532" s="254">
        <v>2070604</v>
      </c>
      <c r="B532" s="257" t="s">
        <v>502</v>
      </c>
      <c r="C532" s="256">
        <v>24.655187002876968</v>
      </c>
    </row>
    <row r="533" spans="1:3" ht="15" customHeight="1">
      <c r="A533" s="254">
        <v>2070605</v>
      </c>
      <c r="B533" s="257" t="s">
        <v>503</v>
      </c>
      <c r="C533" s="256">
        <v>292.57488576747335</v>
      </c>
    </row>
    <row r="534" spans="1:3" ht="15" customHeight="1">
      <c r="A534" s="254">
        <v>2070606</v>
      </c>
      <c r="B534" s="257" t="s">
        <v>504</v>
      </c>
      <c r="C534" s="256">
        <v>0</v>
      </c>
    </row>
    <row r="535" spans="1:3" ht="15" customHeight="1">
      <c r="A535" s="254">
        <v>2070607</v>
      </c>
      <c r="B535" s="257" t="s">
        <v>505</v>
      </c>
      <c r="C535" s="256">
        <v>65.74716534100524</v>
      </c>
    </row>
    <row r="536" spans="1:3" ht="15" customHeight="1">
      <c r="A536" s="254">
        <v>2070699</v>
      </c>
      <c r="B536" s="257" t="s">
        <v>506</v>
      </c>
      <c r="C536" s="256">
        <v>29.58622440345236</v>
      </c>
    </row>
    <row r="537" spans="1:3" ht="15" customHeight="1">
      <c r="A537" s="254">
        <v>20708</v>
      </c>
      <c r="B537" s="255" t="s">
        <v>507</v>
      </c>
      <c r="C537" s="256">
        <v>3037.519038754442</v>
      </c>
    </row>
    <row r="538" spans="1:3" ht="15" customHeight="1">
      <c r="A538" s="254">
        <v>2070801</v>
      </c>
      <c r="B538" s="257" t="s">
        <v>148</v>
      </c>
      <c r="C538" s="256">
        <v>1942.828735826705</v>
      </c>
    </row>
    <row r="539" spans="1:3" ht="15" customHeight="1">
      <c r="A539" s="254">
        <v>2070802</v>
      </c>
      <c r="B539" s="257" t="s">
        <v>149</v>
      </c>
      <c r="C539" s="256">
        <v>0</v>
      </c>
    </row>
    <row r="540" spans="1:3" ht="15" customHeight="1">
      <c r="A540" s="254">
        <v>2070803</v>
      </c>
      <c r="B540" s="257" t="s">
        <v>150</v>
      </c>
      <c r="C540" s="256">
        <v>0</v>
      </c>
    </row>
    <row r="541" spans="1:3" ht="15" customHeight="1">
      <c r="A541" s="254">
        <v>2070806</v>
      </c>
      <c r="B541" s="257" t="s">
        <v>508</v>
      </c>
      <c r="C541" s="256">
        <v>0</v>
      </c>
    </row>
    <row r="542" spans="1:3" ht="15" customHeight="1">
      <c r="A542" s="254">
        <v>2070807</v>
      </c>
      <c r="B542" s="257" t="s">
        <v>509</v>
      </c>
      <c r="C542" s="256">
        <v>310.65535623624976</v>
      </c>
    </row>
    <row r="543" spans="1:3" ht="15" customHeight="1">
      <c r="A543" s="254">
        <v>2070808</v>
      </c>
      <c r="B543" s="257" t="s">
        <v>510</v>
      </c>
      <c r="C543" s="256">
        <v>113.41386021323406</v>
      </c>
    </row>
    <row r="544" spans="1:3" ht="15" customHeight="1">
      <c r="A544" s="254">
        <v>2070899</v>
      </c>
      <c r="B544" s="257" t="s">
        <v>511</v>
      </c>
      <c r="C544" s="256">
        <v>670.6210864782535</v>
      </c>
    </row>
    <row r="545" spans="1:3" ht="15" customHeight="1">
      <c r="A545" s="254">
        <v>20799</v>
      </c>
      <c r="B545" s="264" t="s">
        <v>512</v>
      </c>
      <c r="C545" s="256">
        <v>3052.312150956169</v>
      </c>
    </row>
    <row r="546" spans="1:3" ht="15" customHeight="1">
      <c r="A546" s="254">
        <v>2079902</v>
      </c>
      <c r="B546" s="257" t="s">
        <v>513</v>
      </c>
      <c r="C546" s="256">
        <v>0</v>
      </c>
    </row>
    <row r="547" spans="1:3" ht="15" customHeight="1">
      <c r="A547" s="254">
        <v>2079903</v>
      </c>
      <c r="B547" s="257" t="s">
        <v>514</v>
      </c>
      <c r="C547" s="256">
        <v>65.74716534100524</v>
      </c>
    </row>
    <row r="548" spans="1:3" ht="15" customHeight="1">
      <c r="A548" s="254">
        <v>2079999</v>
      </c>
      <c r="B548" s="257" t="s">
        <v>515</v>
      </c>
      <c r="C548" s="256">
        <v>2986.5649856151636</v>
      </c>
    </row>
    <row r="549" spans="1:3" ht="15" customHeight="1">
      <c r="A549" s="254">
        <v>208</v>
      </c>
      <c r="B549" s="255" t="s">
        <v>516</v>
      </c>
      <c r="C549" s="256">
        <v>89505</v>
      </c>
    </row>
    <row r="550" spans="1:3" ht="15" customHeight="1">
      <c r="A550" s="254">
        <v>20801</v>
      </c>
      <c r="B550" s="255" t="s">
        <v>517</v>
      </c>
      <c r="C550" s="256">
        <v>5157.865121001862</v>
      </c>
    </row>
    <row r="551" spans="1:3" ht="15" customHeight="1">
      <c r="A551" s="254">
        <v>2080101</v>
      </c>
      <c r="B551" s="257" t="s">
        <v>148</v>
      </c>
      <c r="C551" s="256">
        <v>889.230411237096</v>
      </c>
    </row>
    <row r="552" spans="1:3" ht="15" customHeight="1">
      <c r="A552" s="254">
        <v>2080102</v>
      </c>
      <c r="B552" s="257" t="s">
        <v>149</v>
      </c>
      <c r="C552" s="256">
        <v>1.6436791335251313</v>
      </c>
    </row>
    <row r="553" spans="1:3" ht="15" customHeight="1">
      <c r="A553" s="254">
        <v>2080103</v>
      </c>
      <c r="B553" s="257" t="s">
        <v>150</v>
      </c>
      <c r="C553" s="256">
        <v>0</v>
      </c>
    </row>
    <row r="554" spans="1:3" ht="15" customHeight="1">
      <c r="A554" s="254">
        <v>2080104</v>
      </c>
      <c r="B554" s="257" t="s">
        <v>518</v>
      </c>
      <c r="C554" s="256">
        <v>0</v>
      </c>
    </row>
    <row r="555" spans="1:3" ht="15" customHeight="1">
      <c r="A555" s="254">
        <v>2080105</v>
      </c>
      <c r="B555" s="257" t="s">
        <v>519</v>
      </c>
      <c r="C555" s="256">
        <v>239.97715349466915</v>
      </c>
    </row>
    <row r="556" spans="1:3" ht="15" customHeight="1">
      <c r="A556" s="254">
        <v>2080106</v>
      </c>
      <c r="B556" s="257" t="s">
        <v>520</v>
      </c>
      <c r="C556" s="256">
        <v>0</v>
      </c>
    </row>
    <row r="557" spans="1:3" ht="15" customHeight="1">
      <c r="A557" s="254">
        <v>2080107</v>
      </c>
      <c r="B557" s="257" t="s">
        <v>521</v>
      </c>
      <c r="C557" s="256">
        <v>18.080470468776443</v>
      </c>
    </row>
    <row r="558" spans="1:3" ht="15" customHeight="1">
      <c r="A558" s="254">
        <v>2080108</v>
      </c>
      <c r="B558" s="257" t="s">
        <v>189</v>
      </c>
      <c r="C558" s="256">
        <v>0</v>
      </c>
    </row>
    <row r="559" spans="1:3" ht="15" customHeight="1">
      <c r="A559" s="254">
        <v>2080109</v>
      </c>
      <c r="B559" s="257" t="s">
        <v>522</v>
      </c>
      <c r="C559" s="256">
        <v>1430.000846166864</v>
      </c>
    </row>
    <row r="560" spans="1:3" ht="15" customHeight="1">
      <c r="A560" s="254">
        <v>2080110</v>
      </c>
      <c r="B560" s="257" t="s">
        <v>523</v>
      </c>
      <c r="C560" s="256">
        <v>3.2873582670502626</v>
      </c>
    </row>
    <row r="561" spans="1:3" ht="15" customHeight="1">
      <c r="A561" s="254">
        <v>2080111</v>
      </c>
      <c r="B561" s="257" t="s">
        <v>524</v>
      </c>
      <c r="C561" s="256">
        <v>271.2070570316466</v>
      </c>
    </row>
    <row r="562" spans="1:3" ht="15" customHeight="1">
      <c r="A562" s="254">
        <v>2080112</v>
      </c>
      <c r="B562" s="257" t="s">
        <v>525</v>
      </c>
      <c r="C562" s="256">
        <v>80.54027754273142</v>
      </c>
    </row>
    <row r="563" spans="1:3" ht="15" customHeight="1">
      <c r="A563" s="254">
        <v>2080113</v>
      </c>
      <c r="B563" s="257" t="s">
        <v>526</v>
      </c>
      <c r="C563" s="256">
        <v>0</v>
      </c>
    </row>
    <row r="564" spans="1:3" ht="15" customHeight="1">
      <c r="A564" s="254">
        <v>2080114</v>
      </c>
      <c r="B564" s="257" t="s">
        <v>527</v>
      </c>
      <c r="C564" s="256">
        <v>0</v>
      </c>
    </row>
    <row r="565" spans="1:3" ht="15" customHeight="1">
      <c r="A565" s="254">
        <v>2080115</v>
      </c>
      <c r="B565" s="257" t="s">
        <v>528</v>
      </c>
      <c r="C565" s="256">
        <v>0</v>
      </c>
    </row>
    <row r="566" spans="1:3" ht="15" customHeight="1">
      <c r="A566" s="254">
        <v>2080116</v>
      </c>
      <c r="B566" s="257" t="s">
        <v>529</v>
      </c>
      <c r="C566" s="256">
        <v>213.67828735826706</v>
      </c>
    </row>
    <row r="567" spans="1:3" ht="15" customHeight="1">
      <c r="A567" s="254">
        <v>2080150</v>
      </c>
      <c r="B567" s="257" t="s">
        <v>157</v>
      </c>
      <c r="C567" s="256">
        <v>212.0346082247419</v>
      </c>
    </row>
    <row r="568" spans="1:3" ht="15" customHeight="1">
      <c r="A568" s="254">
        <v>2080199</v>
      </c>
      <c r="B568" s="257" t="s">
        <v>530</v>
      </c>
      <c r="C568" s="256">
        <v>1798.1849720764935</v>
      </c>
    </row>
    <row r="569" spans="1:3" ht="15" customHeight="1">
      <c r="A569" s="254">
        <v>20802</v>
      </c>
      <c r="B569" s="255" t="s">
        <v>531</v>
      </c>
      <c r="C569" s="256">
        <v>2274.8519207987815</v>
      </c>
    </row>
    <row r="570" spans="1:3" ht="15" customHeight="1">
      <c r="A570" s="254">
        <v>2080201</v>
      </c>
      <c r="B570" s="257" t="s">
        <v>148</v>
      </c>
      <c r="C570" s="256">
        <v>744.5866474868844</v>
      </c>
    </row>
    <row r="571" spans="1:3" ht="15" customHeight="1">
      <c r="A571" s="254">
        <v>2080202</v>
      </c>
      <c r="B571" s="257" t="s">
        <v>149</v>
      </c>
      <c r="C571" s="256">
        <v>0</v>
      </c>
    </row>
    <row r="572" spans="1:3" ht="15" customHeight="1">
      <c r="A572" s="254">
        <v>2080203</v>
      </c>
      <c r="B572" s="257" t="s">
        <v>150</v>
      </c>
      <c r="C572" s="256">
        <v>0</v>
      </c>
    </row>
    <row r="573" spans="1:3" ht="15" customHeight="1">
      <c r="A573" s="254">
        <v>2080206</v>
      </c>
      <c r="B573" s="257" t="s">
        <v>532</v>
      </c>
      <c r="C573" s="256">
        <v>0</v>
      </c>
    </row>
    <row r="574" spans="1:3" ht="15" customHeight="1">
      <c r="A574" s="254">
        <v>2080207</v>
      </c>
      <c r="B574" s="257" t="s">
        <v>533</v>
      </c>
      <c r="C574" s="256">
        <v>0</v>
      </c>
    </row>
    <row r="575" spans="1:3" ht="15" customHeight="1">
      <c r="A575" s="254">
        <v>2080208</v>
      </c>
      <c r="B575" s="257" t="s">
        <v>534</v>
      </c>
      <c r="C575" s="256">
        <v>0</v>
      </c>
    </row>
    <row r="576" spans="1:3" ht="15" customHeight="1">
      <c r="A576" s="254">
        <v>2080299</v>
      </c>
      <c r="B576" s="257" t="s">
        <v>535</v>
      </c>
      <c r="C576" s="256">
        <v>1530.265273311897</v>
      </c>
    </row>
    <row r="577" spans="1:3" ht="15" customHeight="1">
      <c r="A577" s="254">
        <v>20804</v>
      </c>
      <c r="B577" s="255" t="s">
        <v>536</v>
      </c>
      <c r="C577" s="256">
        <v>0</v>
      </c>
    </row>
    <row r="578" spans="1:3" ht="15" customHeight="1">
      <c r="A578" s="254">
        <v>2080402</v>
      </c>
      <c r="B578" s="257" t="s">
        <v>537</v>
      </c>
      <c r="C578" s="256">
        <v>0</v>
      </c>
    </row>
    <row r="579" spans="1:3" ht="15" customHeight="1">
      <c r="A579" s="254">
        <v>20805</v>
      </c>
      <c r="B579" s="255" t="s">
        <v>538</v>
      </c>
      <c r="C579" s="256">
        <v>54460.02073108817</v>
      </c>
    </row>
    <row r="580" spans="1:3" ht="15" customHeight="1">
      <c r="A580" s="254">
        <v>2080501</v>
      </c>
      <c r="B580" s="257" t="s">
        <v>539</v>
      </c>
      <c r="C580" s="256">
        <v>874.4372990353698</v>
      </c>
    </row>
    <row r="581" spans="1:3" ht="15" customHeight="1">
      <c r="A581" s="254">
        <v>2080502</v>
      </c>
      <c r="B581" s="257" t="s">
        <v>540</v>
      </c>
      <c r="C581" s="256">
        <v>93.68971061093248</v>
      </c>
    </row>
    <row r="582" spans="1:3" ht="15" customHeight="1">
      <c r="A582" s="254">
        <v>2080503</v>
      </c>
      <c r="B582" s="257" t="s">
        <v>541</v>
      </c>
      <c r="C582" s="256">
        <v>0</v>
      </c>
    </row>
    <row r="583" spans="1:3" ht="15" customHeight="1">
      <c r="A583" s="254">
        <v>2080505</v>
      </c>
      <c r="B583" s="257" t="s">
        <v>542</v>
      </c>
      <c r="C583" s="256">
        <v>24444.796073785754</v>
      </c>
    </row>
    <row r="584" spans="1:3" ht="15" customHeight="1">
      <c r="A584" s="254">
        <v>2080506</v>
      </c>
      <c r="B584" s="257" t="s">
        <v>543</v>
      </c>
      <c r="C584" s="256">
        <v>673.9084447453038</v>
      </c>
    </row>
    <row r="585" spans="1:3" ht="15" customHeight="1">
      <c r="A585" s="254">
        <v>2080507</v>
      </c>
      <c r="B585" s="257" t="s">
        <v>544</v>
      </c>
      <c r="C585" s="256">
        <v>23550.63462514808</v>
      </c>
    </row>
    <row r="586" spans="1:3" ht="15" customHeight="1">
      <c r="A586" s="254">
        <v>2080508</v>
      </c>
      <c r="B586" s="257" t="s">
        <v>545</v>
      </c>
      <c r="C586" s="256">
        <v>4822.554577762735</v>
      </c>
    </row>
    <row r="587" spans="1:3" ht="15" customHeight="1">
      <c r="A587" s="254">
        <v>2080599</v>
      </c>
      <c r="B587" s="257" t="s">
        <v>546</v>
      </c>
      <c r="C587" s="256">
        <v>0</v>
      </c>
    </row>
    <row r="588" spans="1:3" ht="15" customHeight="1">
      <c r="A588" s="254">
        <v>20806</v>
      </c>
      <c r="B588" s="255" t="s">
        <v>547</v>
      </c>
      <c r="C588" s="256">
        <v>0</v>
      </c>
    </row>
    <row r="589" spans="1:3" ht="15" customHeight="1">
      <c r="A589" s="254">
        <v>2080601</v>
      </c>
      <c r="B589" s="257" t="s">
        <v>548</v>
      </c>
      <c r="C589" s="256">
        <v>0</v>
      </c>
    </row>
    <row r="590" spans="1:3" ht="15" customHeight="1">
      <c r="A590" s="254">
        <v>2080602</v>
      </c>
      <c r="B590" s="257" t="s">
        <v>549</v>
      </c>
      <c r="C590" s="256">
        <v>0</v>
      </c>
    </row>
    <row r="591" spans="1:3" ht="15" customHeight="1">
      <c r="A591" s="254">
        <v>2080699</v>
      </c>
      <c r="B591" s="257" t="s">
        <v>550</v>
      </c>
      <c r="C591" s="256">
        <v>0</v>
      </c>
    </row>
    <row r="592" spans="1:3" ht="15" customHeight="1">
      <c r="A592" s="254">
        <v>20807</v>
      </c>
      <c r="B592" s="255" t="s">
        <v>551</v>
      </c>
      <c r="C592" s="256">
        <v>5692.060839397529</v>
      </c>
    </row>
    <row r="593" spans="1:3" ht="15" customHeight="1">
      <c r="A593" s="254">
        <v>2080701</v>
      </c>
      <c r="B593" s="257" t="s">
        <v>552</v>
      </c>
      <c r="C593" s="256">
        <v>0</v>
      </c>
    </row>
    <row r="594" spans="1:3" ht="15" customHeight="1">
      <c r="A594" s="254">
        <v>2080702</v>
      </c>
      <c r="B594" s="257" t="s">
        <v>553</v>
      </c>
      <c r="C594" s="256">
        <v>0</v>
      </c>
    </row>
    <row r="595" spans="1:3" ht="15" customHeight="1">
      <c r="A595" s="254">
        <v>2080704</v>
      </c>
      <c r="B595" s="257" t="s">
        <v>554</v>
      </c>
      <c r="C595" s="256">
        <v>0</v>
      </c>
    </row>
    <row r="596" spans="1:3" ht="15" customHeight="1">
      <c r="A596" s="254">
        <v>2080705</v>
      </c>
      <c r="B596" s="257" t="s">
        <v>555</v>
      </c>
      <c r="C596" s="256">
        <v>0</v>
      </c>
    </row>
    <row r="597" spans="1:3" ht="15" customHeight="1">
      <c r="A597" s="254">
        <v>2080709</v>
      </c>
      <c r="B597" s="257" t="s">
        <v>556</v>
      </c>
      <c r="C597" s="256">
        <v>0</v>
      </c>
    </row>
    <row r="598" spans="1:3" ht="15" customHeight="1">
      <c r="A598" s="254">
        <v>2080711</v>
      </c>
      <c r="B598" s="257" t="s">
        <v>557</v>
      </c>
      <c r="C598" s="256">
        <v>0</v>
      </c>
    </row>
    <row r="599" spans="1:3" ht="15" customHeight="1">
      <c r="A599" s="254">
        <v>2080712</v>
      </c>
      <c r="B599" s="257" t="s">
        <v>558</v>
      </c>
      <c r="C599" s="256">
        <v>0</v>
      </c>
    </row>
    <row r="600" spans="1:3" ht="15" customHeight="1">
      <c r="A600" s="254">
        <v>2080713</v>
      </c>
      <c r="B600" s="257" t="s">
        <v>559</v>
      </c>
      <c r="C600" s="256">
        <v>0</v>
      </c>
    </row>
    <row r="601" spans="1:3" ht="15" customHeight="1">
      <c r="A601" s="254">
        <v>2080799</v>
      </c>
      <c r="B601" s="257" t="s">
        <v>560</v>
      </c>
      <c r="C601" s="256">
        <v>5692.060839397529</v>
      </c>
    </row>
    <row r="602" spans="1:3" ht="15" customHeight="1">
      <c r="A602" s="254">
        <v>20808</v>
      </c>
      <c r="B602" s="255" t="s">
        <v>561</v>
      </c>
      <c r="C602" s="256">
        <v>6004.359874767304</v>
      </c>
    </row>
    <row r="603" spans="1:3" ht="15" customHeight="1">
      <c r="A603" s="254">
        <v>2080801</v>
      </c>
      <c r="B603" s="257" t="s">
        <v>562</v>
      </c>
      <c r="C603" s="256">
        <v>3749.232103570824</v>
      </c>
    </row>
    <row r="604" spans="1:3" ht="15" customHeight="1">
      <c r="A604" s="254">
        <v>2080802</v>
      </c>
      <c r="B604" s="257" t="s">
        <v>563</v>
      </c>
      <c r="C604" s="256">
        <v>29.58622440345236</v>
      </c>
    </row>
    <row r="605" spans="1:3" ht="15" customHeight="1">
      <c r="A605" s="254">
        <v>2080803</v>
      </c>
      <c r="B605" s="257" t="s">
        <v>564</v>
      </c>
      <c r="C605" s="256">
        <v>0</v>
      </c>
    </row>
    <row r="606" spans="1:3" ht="15" customHeight="1">
      <c r="A606" s="259">
        <v>2080804</v>
      </c>
      <c r="B606" s="257" t="s">
        <v>565</v>
      </c>
      <c r="C606" s="256">
        <v>39.44829920460315</v>
      </c>
    </row>
    <row r="607" spans="1:3" ht="15" customHeight="1">
      <c r="A607" s="254">
        <v>2080805</v>
      </c>
      <c r="B607" s="257" t="s">
        <v>566</v>
      </c>
      <c r="C607" s="256">
        <v>0</v>
      </c>
    </row>
    <row r="608" spans="1:3" ht="15" customHeight="1">
      <c r="A608" s="254">
        <v>2080806</v>
      </c>
      <c r="B608" s="257" t="s">
        <v>567</v>
      </c>
      <c r="C608" s="256">
        <v>0</v>
      </c>
    </row>
    <row r="609" spans="1:3" ht="15" customHeight="1">
      <c r="A609" s="254">
        <v>2080899</v>
      </c>
      <c r="B609" s="257" t="s">
        <v>568</v>
      </c>
      <c r="C609" s="256">
        <v>2186.093247588424</v>
      </c>
    </row>
    <row r="610" spans="1:3" ht="15" customHeight="1">
      <c r="A610" s="254">
        <v>20809</v>
      </c>
      <c r="B610" s="255" t="s">
        <v>569</v>
      </c>
      <c r="C610" s="256">
        <v>2557.564731765104</v>
      </c>
    </row>
    <row r="611" spans="1:3" ht="15" customHeight="1">
      <c r="A611" s="254">
        <v>2080901</v>
      </c>
      <c r="B611" s="257" t="s">
        <v>570</v>
      </c>
      <c r="C611" s="256">
        <v>0</v>
      </c>
    </row>
    <row r="612" spans="1:3" ht="15" customHeight="1">
      <c r="A612" s="254">
        <v>2080902</v>
      </c>
      <c r="B612" s="257" t="s">
        <v>571</v>
      </c>
      <c r="C612" s="256">
        <v>42.73565747165341</v>
      </c>
    </row>
    <row r="613" spans="1:3" ht="15" customHeight="1">
      <c r="A613" s="254">
        <v>2080903</v>
      </c>
      <c r="B613" s="257" t="s">
        <v>572</v>
      </c>
      <c r="C613" s="256">
        <v>239.97715349466915</v>
      </c>
    </row>
    <row r="614" spans="1:3" ht="15" customHeight="1">
      <c r="A614" s="254">
        <v>2080904</v>
      </c>
      <c r="B614" s="257" t="s">
        <v>573</v>
      </c>
      <c r="C614" s="256">
        <v>0</v>
      </c>
    </row>
    <row r="615" spans="1:3" ht="15" customHeight="1">
      <c r="A615" s="254">
        <v>2080905</v>
      </c>
      <c r="B615" s="257" t="s">
        <v>574</v>
      </c>
      <c r="C615" s="256">
        <v>1873.7942122186494</v>
      </c>
    </row>
    <row r="616" spans="1:3" ht="15" customHeight="1">
      <c r="A616" s="254">
        <v>2080999</v>
      </c>
      <c r="B616" s="257" t="s">
        <v>575</v>
      </c>
      <c r="C616" s="256">
        <v>401.05770858013204</v>
      </c>
    </row>
    <row r="617" spans="1:3" ht="15" customHeight="1">
      <c r="A617" s="254">
        <v>20810</v>
      </c>
      <c r="B617" s="255" t="s">
        <v>576</v>
      </c>
      <c r="C617" s="256">
        <v>3448.4388221357253</v>
      </c>
    </row>
    <row r="618" spans="1:3" ht="15" customHeight="1">
      <c r="A618" s="254">
        <v>2081001</v>
      </c>
      <c r="B618" s="257" t="s">
        <v>577</v>
      </c>
      <c r="C618" s="256">
        <v>1022.3684210526316</v>
      </c>
    </row>
    <row r="619" spans="1:3" ht="15" customHeight="1">
      <c r="A619" s="254">
        <v>2081002</v>
      </c>
      <c r="B619" s="257" t="s">
        <v>578</v>
      </c>
      <c r="C619" s="256">
        <v>0</v>
      </c>
    </row>
    <row r="620" spans="1:3" ht="15" customHeight="1">
      <c r="A620" s="254">
        <v>2081003</v>
      </c>
      <c r="B620" s="257" t="s">
        <v>579</v>
      </c>
      <c r="C620" s="256">
        <v>0</v>
      </c>
    </row>
    <row r="621" spans="1:3" ht="15" customHeight="1">
      <c r="A621" s="254">
        <v>2081004</v>
      </c>
      <c r="B621" s="257" t="s">
        <v>580</v>
      </c>
      <c r="C621" s="256">
        <v>0</v>
      </c>
    </row>
    <row r="622" spans="1:3" ht="15" customHeight="1">
      <c r="A622" s="254">
        <v>2081005</v>
      </c>
      <c r="B622" s="257" t="s">
        <v>581</v>
      </c>
      <c r="C622" s="256">
        <v>1817.909121678795</v>
      </c>
    </row>
    <row r="623" spans="1:3" ht="15" customHeight="1">
      <c r="A623" s="254">
        <v>2081006</v>
      </c>
      <c r="B623" s="257" t="s">
        <v>582</v>
      </c>
      <c r="C623" s="256">
        <v>572.0003384667456</v>
      </c>
    </row>
    <row r="624" spans="1:3" ht="15" customHeight="1">
      <c r="A624" s="254">
        <v>2081099</v>
      </c>
      <c r="B624" s="257" t="s">
        <v>583</v>
      </c>
      <c r="C624" s="256">
        <v>36.16094093755289</v>
      </c>
    </row>
    <row r="625" spans="1:3" ht="15" customHeight="1">
      <c r="A625" s="254">
        <v>20811</v>
      </c>
      <c r="B625" s="255" t="s">
        <v>584</v>
      </c>
      <c r="C625" s="256">
        <v>2279.782958199357</v>
      </c>
    </row>
    <row r="626" spans="1:3" ht="15" customHeight="1">
      <c r="A626" s="254">
        <v>2081101</v>
      </c>
      <c r="B626" s="257" t="s">
        <v>148</v>
      </c>
      <c r="C626" s="256">
        <v>226.82772042646812</v>
      </c>
    </row>
    <row r="627" spans="1:3" ht="15" customHeight="1">
      <c r="A627" s="254">
        <v>2081102</v>
      </c>
      <c r="B627" s="257" t="s">
        <v>149</v>
      </c>
      <c r="C627" s="256">
        <v>0</v>
      </c>
    </row>
    <row r="628" spans="1:3" ht="15" customHeight="1">
      <c r="A628" s="254">
        <v>2081103</v>
      </c>
      <c r="B628" s="257" t="s">
        <v>150</v>
      </c>
      <c r="C628" s="256">
        <v>0</v>
      </c>
    </row>
    <row r="629" spans="1:3" ht="15" customHeight="1">
      <c r="A629" s="254">
        <v>2081104</v>
      </c>
      <c r="B629" s="257" t="s">
        <v>585</v>
      </c>
      <c r="C629" s="256">
        <v>29.58622440345236</v>
      </c>
    </row>
    <row r="630" spans="1:3" ht="15" customHeight="1">
      <c r="A630" s="254">
        <v>2081105</v>
      </c>
      <c r="B630" s="257" t="s">
        <v>586</v>
      </c>
      <c r="C630" s="256">
        <v>37.80462007107801</v>
      </c>
    </row>
    <row r="631" spans="1:3" ht="15" customHeight="1">
      <c r="A631" s="254">
        <v>2081106</v>
      </c>
      <c r="B631" s="257" t="s">
        <v>587</v>
      </c>
      <c r="C631" s="256">
        <v>0</v>
      </c>
    </row>
    <row r="632" spans="1:3" ht="15" customHeight="1">
      <c r="A632" s="254">
        <v>2081107</v>
      </c>
      <c r="B632" s="257" t="s">
        <v>588</v>
      </c>
      <c r="C632" s="256">
        <v>0</v>
      </c>
    </row>
    <row r="633" spans="1:3" ht="15" customHeight="1">
      <c r="A633" s="254">
        <v>2081199</v>
      </c>
      <c r="B633" s="257" t="s">
        <v>589</v>
      </c>
      <c r="C633" s="256">
        <v>1985.5643932983585</v>
      </c>
    </row>
    <row r="634" spans="1:3" ht="15" customHeight="1">
      <c r="A634" s="254">
        <v>20816</v>
      </c>
      <c r="B634" s="255" t="s">
        <v>590</v>
      </c>
      <c r="C634" s="256">
        <v>85.47131494330682</v>
      </c>
    </row>
    <row r="635" spans="1:3" ht="15" customHeight="1">
      <c r="A635" s="254">
        <v>2081601</v>
      </c>
      <c r="B635" s="257" t="s">
        <v>148</v>
      </c>
      <c r="C635" s="256">
        <v>65.74716534100524</v>
      </c>
    </row>
    <row r="636" spans="1:3" ht="15" customHeight="1">
      <c r="A636" s="254">
        <v>2081602</v>
      </c>
      <c r="B636" s="257" t="s">
        <v>149</v>
      </c>
      <c r="C636" s="256">
        <v>0</v>
      </c>
    </row>
    <row r="637" spans="1:3" ht="15" customHeight="1">
      <c r="A637" s="254">
        <v>2081603</v>
      </c>
      <c r="B637" s="257" t="s">
        <v>150</v>
      </c>
      <c r="C637" s="256">
        <v>0</v>
      </c>
    </row>
    <row r="638" spans="1:3" ht="15" customHeight="1">
      <c r="A638" s="254">
        <v>2081699</v>
      </c>
      <c r="B638" s="257" t="s">
        <v>591</v>
      </c>
      <c r="C638" s="256">
        <v>19.724149602301576</v>
      </c>
    </row>
    <row r="639" spans="1:3" ht="15" customHeight="1">
      <c r="A639" s="254">
        <v>20819</v>
      </c>
      <c r="B639" s="255" t="s">
        <v>592</v>
      </c>
      <c r="C639" s="256">
        <v>0</v>
      </c>
    </row>
    <row r="640" spans="1:3" ht="15" customHeight="1">
      <c r="A640" s="254">
        <v>2081901</v>
      </c>
      <c r="B640" s="257" t="s">
        <v>593</v>
      </c>
      <c r="C640" s="256">
        <v>0</v>
      </c>
    </row>
    <row r="641" spans="1:3" ht="15" customHeight="1">
      <c r="A641" s="254">
        <v>2081902</v>
      </c>
      <c r="B641" s="257" t="s">
        <v>594</v>
      </c>
      <c r="C641" s="256">
        <v>0</v>
      </c>
    </row>
    <row r="642" spans="1:3" ht="15" customHeight="1">
      <c r="A642" s="254">
        <v>20820</v>
      </c>
      <c r="B642" s="255" t="s">
        <v>595</v>
      </c>
      <c r="C642" s="256">
        <v>550.632509730919</v>
      </c>
    </row>
    <row r="643" spans="1:3" ht="15" customHeight="1">
      <c r="A643" s="254">
        <v>2082001</v>
      </c>
      <c r="B643" s="257" t="s">
        <v>596</v>
      </c>
      <c r="C643" s="256">
        <v>0</v>
      </c>
    </row>
    <row r="644" spans="1:3" ht="15" customHeight="1">
      <c r="A644" s="254">
        <v>2082002</v>
      </c>
      <c r="B644" s="257" t="s">
        <v>597</v>
      </c>
      <c r="C644" s="256">
        <v>550.632509730919</v>
      </c>
    </row>
    <row r="645" spans="1:3" ht="15" customHeight="1">
      <c r="A645" s="254">
        <v>20821</v>
      </c>
      <c r="B645" s="255" t="s">
        <v>598</v>
      </c>
      <c r="C645" s="256">
        <v>0</v>
      </c>
    </row>
    <row r="646" spans="1:3" ht="15" customHeight="1">
      <c r="A646" s="254">
        <v>2082101</v>
      </c>
      <c r="B646" s="257" t="s">
        <v>599</v>
      </c>
      <c r="C646" s="256">
        <v>0</v>
      </c>
    </row>
    <row r="647" spans="1:3" ht="15" customHeight="1">
      <c r="A647" s="254">
        <v>2082102</v>
      </c>
      <c r="B647" s="257" t="s">
        <v>600</v>
      </c>
      <c r="C647" s="256">
        <v>0</v>
      </c>
    </row>
    <row r="648" spans="1:3" ht="15" customHeight="1">
      <c r="A648" s="254">
        <v>20824</v>
      </c>
      <c r="B648" s="255" t="s">
        <v>601</v>
      </c>
      <c r="C648" s="256">
        <v>0</v>
      </c>
    </row>
    <row r="649" spans="1:3" ht="15" customHeight="1">
      <c r="A649" s="254">
        <v>2082401</v>
      </c>
      <c r="B649" s="257" t="s">
        <v>602</v>
      </c>
      <c r="C649" s="256">
        <v>0</v>
      </c>
    </row>
    <row r="650" spans="1:3" ht="15" customHeight="1">
      <c r="A650" s="254">
        <v>2082402</v>
      </c>
      <c r="B650" s="257" t="s">
        <v>603</v>
      </c>
      <c r="C650" s="256">
        <v>0</v>
      </c>
    </row>
    <row r="651" spans="1:3" ht="15" customHeight="1">
      <c r="A651" s="254">
        <v>20825</v>
      </c>
      <c r="B651" s="255" t="s">
        <v>604</v>
      </c>
      <c r="C651" s="256">
        <v>9.862074801150788</v>
      </c>
    </row>
    <row r="652" spans="1:3" ht="15" customHeight="1">
      <c r="A652" s="254">
        <v>2082501</v>
      </c>
      <c r="B652" s="257" t="s">
        <v>605</v>
      </c>
      <c r="C652" s="256">
        <v>9.862074801150788</v>
      </c>
    </row>
    <row r="653" spans="1:3" ht="15" customHeight="1">
      <c r="A653" s="254">
        <v>2082502</v>
      </c>
      <c r="B653" s="257" t="s">
        <v>606</v>
      </c>
      <c r="C653" s="256">
        <v>0</v>
      </c>
    </row>
    <row r="654" spans="1:3" ht="15" customHeight="1">
      <c r="A654" s="254">
        <v>20826</v>
      </c>
      <c r="B654" s="255" t="s">
        <v>607</v>
      </c>
      <c r="C654" s="256">
        <v>0</v>
      </c>
    </row>
    <row r="655" spans="1:3" ht="15" customHeight="1">
      <c r="A655" s="254">
        <v>2082601</v>
      </c>
      <c r="B655" s="257" t="s">
        <v>608</v>
      </c>
      <c r="C655" s="256">
        <v>0</v>
      </c>
    </row>
    <row r="656" spans="1:3" ht="15" customHeight="1">
      <c r="A656" s="254">
        <v>2082602</v>
      </c>
      <c r="B656" s="257" t="s">
        <v>609</v>
      </c>
      <c r="C656" s="256">
        <v>0</v>
      </c>
    </row>
    <row r="657" spans="1:3" ht="15" customHeight="1">
      <c r="A657" s="254">
        <v>2082699</v>
      </c>
      <c r="B657" s="257" t="s">
        <v>610</v>
      </c>
      <c r="C657" s="256">
        <v>0</v>
      </c>
    </row>
    <row r="658" spans="1:3" ht="15" customHeight="1">
      <c r="A658" s="254">
        <v>20827</v>
      </c>
      <c r="B658" s="255" t="s">
        <v>611</v>
      </c>
      <c r="C658" s="256">
        <v>2774.530377390421</v>
      </c>
    </row>
    <row r="659" spans="1:3" ht="15" customHeight="1">
      <c r="A659" s="254">
        <v>2082701</v>
      </c>
      <c r="B659" s="257" t="s">
        <v>612</v>
      </c>
      <c r="C659" s="256">
        <v>838.2763580978169</v>
      </c>
    </row>
    <row r="660" spans="1:3" ht="15" customHeight="1">
      <c r="A660" s="254">
        <v>2082702</v>
      </c>
      <c r="B660" s="257" t="s">
        <v>613</v>
      </c>
      <c r="C660" s="256">
        <v>1906.667794889152</v>
      </c>
    </row>
    <row r="661" spans="1:3" ht="15" customHeight="1">
      <c r="A661" s="254">
        <v>2082799</v>
      </c>
      <c r="B661" s="257" t="s">
        <v>614</v>
      </c>
      <c r="C661" s="256">
        <v>29.58622440345236</v>
      </c>
    </row>
    <row r="662" spans="1:3" ht="15" customHeight="1">
      <c r="A662" s="254">
        <v>20828</v>
      </c>
      <c r="B662" s="255" t="s">
        <v>615</v>
      </c>
      <c r="C662" s="256">
        <v>2355.392198341513</v>
      </c>
    </row>
    <row r="663" spans="1:3" ht="15" customHeight="1">
      <c r="A663" s="254">
        <v>2082801</v>
      </c>
      <c r="B663" s="257" t="s">
        <v>148</v>
      </c>
      <c r="C663" s="256">
        <v>154.50583855136233</v>
      </c>
    </row>
    <row r="664" spans="1:3" ht="15" customHeight="1">
      <c r="A664" s="254">
        <v>2082802</v>
      </c>
      <c r="B664" s="257" t="s">
        <v>149</v>
      </c>
      <c r="C664" s="256">
        <v>0</v>
      </c>
    </row>
    <row r="665" spans="1:3" ht="15" customHeight="1">
      <c r="A665" s="254">
        <v>2082803</v>
      </c>
      <c r="B665" s="257" t="s">
        <v>150</v>
      </c>
      <c r="C665" s="256">
        <v>0</v>
      </c>
    </row>
    <row r="666" spans="1:3" ht="15" customHeight="1">
      <c r="A666" s="254">
        <v>2082804</v>
      </c>
      <c r="B666" s="257" t="s">
        <v>616</v>
      </c>
      <c r="C666" s="256">
        <v>16.43679133525131</v>
      </c>
    </row>
    <row r="667" spans="1:3" ht="15" customHeight="1">
      <c r="A667" s="254">
        <v>2082805</v>
      </c>
      <c r="B667" s="257" t="s">
        <v>617</v>
      </c>
      <c r="C667" s="256">
        <v>0</v>
      </c>
    </row>
    <row r="668" spans="1:3" ht="15" customHeight="1">
      <c r="A668" s="254">
        <v>2082850</v>
      </c>
      <c r="B668" s="257" t="s">
        <v>157</v>
      </c>
      <c r="C668" s="256">
        <v>16.43679133525131</v>
      </c>
    </row>
    <row r="669" spans="1:3" ht="15" customHeight="1">
      <c r="A669" s="254">
        <v>2082899</v>
      </c>
      <c r="B669" s="257" t="s">
        <v>618</v>
      </c>
      <c r="C669" s="256">
        <v>2168.012777119648</v>
      </c>
    </row>
    <row r="670" spans="1:3" ht="15" customHeight="1">
      <c r="A670" s="254">
        <v>20830</v>
      </c>
      <c r="B670" s="255" t="s">
        <v>619</v>
      </c>
      <c r="C670" s="256">
        <v>0</v>
      </c>
    </row>
    <row r="671" spans="1:3" ht="15" customHeight="1">
      <c r="A671" s="254">
        <v>2083001</v>
      </c>
      <c r="B671" s="257" t="s">
        <v>620</v>
      </c>
      <c r="C671" s="256">
        <v>0</v>
      </c>
    </row>
    <row r="672" spans="1:3" ht="15" customHeight="1">
      <c r="A672" s="254">
        <v>2083099</v>
      </c>
      <c r="B672" s="257" t="s">
        <v>621</v>
      </c>
      <c r="C672" s="256">
        <v>0</v>
      </c>
    </row>
    <row r="673" spans="1:3" ht="15" customHeight="1">
      <c r="A673" s="254">
        <v>20899</v>
      </c>
      <c r="B673" s="255" t="s">
        <v>622</v>
      </c>
      <c r="C673" s="245">
        <v>1852.4263834828228</v>
      </c>
    </row>
    <row r="674" spans="1:3" ht="15" customHeight="1">
      <c r="A674" s="254">
        <v>2089999</v>
      </c>
      <c r="B674" s="257" t="s">
        <v>623</v>
      </c>
      <c r="C674" s="256">
        <v>1852.4263834828228</v>
      </c>
    </row>
    <row r="675" spans="1:3" ht="15" customHeight="1">
      <c r="A675" s="254">
        <v>210</v>
      </c>
      <c r="B675" s="255" t="s">
        <v>624</v>
      </c>
      <c r="C675" s="256">
        <v>53209</v>
      </c>
    </row>
    <row r="676" spans="1:3" ht="15" customHeight="1">
      <c r="A676" s="254">
        <v>21001</v>
      </c>
      <c r="B676" s="255" t="s">
        <v>625</v>
      </c>
      <c r="C676" s="256">
        <v>2204.23431466436</v>
      </c>
    </row>
    <row r="677" spans="1:3" ht="15" customHeight="1">
      <c r="A677" s="254">
        <v>2100101</v>
      </c>
      <c r="B677" s="257" t="s">
        <v>148</v>
      </c>
      <c r="C677" s="256">
        <v>1773.5785425226284</v>
      </c>
    </row>
    <row r="678" spans="1:3" ht="15" customHeight="1">
      <c r="A678" s="254">
        <v>2100102</v>
      </c>
      <c r="B678" s="257" t="s">
        <v>149</v>
      </c>
      <c r="C678" s="256">
        <v>0</v>
      </c>
    </row>
    <row r="679" spans="1:3" ht="15" customHeight="1">
      <c r="A679" s="254">
        <v>2100103</v>
      </c>
      <c r="B679" s="257" t="s">
        <v>150</v>
      </c>
      <c r="C679" s="256">
        <v>0</v>
      </c>
    </row>
    <row r="680" spans="1:3" ht="15" customHeight="1">
      <c r="A680" s="254">
        <v>2100199</v>
      </c>
      <c r="B680" s="257" t="s">
        <v>626</v>
      </c>
      <c r="C680" s="256">
        <v>430.65577214173175</v>
      </c>
    </row>
    <row r="681" spans="1:3" ht="15" customHeight="1">
      <c r="A681" s="254">
        <v>21002</v>
      </c>
      <c r="B681" s="255" t="s">
        <v>627</v>
      </c>
      <c r="C681" s="256">
        <v>5499.901578573415</v>
      </c>
    </row>
    <row r="682" spans="1:3" ht="15" customHeight="1">
      <c r="A682" s="254">
        <v>2100201</v>
      </c>
      <c r="B682" s="257" t="s">
        <v>628</v>
      </c>
      <c r="C682" s="256">
        <v>387.91893979178894</v>
      </c>
    </row>
    <row r="683" spans="1:3" ht="15" customHeight="1">
      <c r="A683" s="254">
        <v>2100202</v>
      </c>
      <c r="B683" s="257" t="s">
        <v>629</v>
      </c>
      <c r="C683" s="256">
        <v>272.8582373111736</v>
      </c>
    </row>
    <row r="684" spans="1:3" ht="15" customHeight="1">
      <c r="A684" s="254">
        <v>2100203</v>
      </c>
      <c r="B684" s="257" t="s">
        <v>630</v>
      </c>
      <c r="C684" s="256">
        <v>0</v>
      </c>
    </row>
    <row r="685" spans="1:3" ht="15" customHeight="1">
      <c r="A685" s="254">
        <v>2100204</v>
      </c>
      <c r="B685" s="257" t="s">
        <v>631</v>
      </c>
      <c r="C685" s="256">
        <v>164.3724321151648</v>
      </c>
    </row>
    <row r="686" spans="1:3" ht="15" customHeight="1">
      <c r="A686" s="254">
        <v>2100205</v>
      </c>
      <c r="B686" s="257" t="s">
        <v>632</v>
      </c>
      <c r="C686" s="256">
        <v>2608.590497667665</v>
      </c>
    </row>
    <row r="687" spans="1:3" ht="15" customHeight="1">
      <c r="A687" s="254">
        <v>2100206</v>
      </c>
      <c r="B687" s="257" t="s">
        <v>633</v>
      </c>
      <c r="C687" s="256">
        <v>9.862345926909889</v>
      </c>
    </row>
    <row r="688" spans="1:3" ht="15" customHeight="1">
      <c r="A688" s="254">
        <v>2100207</v>
      </c>
      <c r="B688" s="257" t="s">
        <v>634</v>
      </c>
      <c r="C688" s="256">
        <v>0</v>
      </c>
    </row>
    <row r="689" spans="1:3" ht="15" customHeight="1">
      <c r="A689" s="254">
        <v>2100208</v>
      </c>
      <c r="B689" s="257" t="s">
        <v>635</v>
      </c>
      <c r="C689" s="256">
        <v>4.931172963454944</v>
      </c>
    </row>
    <row r="690" spans="1:3" ht="15" customHeight="1">
      <c r="A690" s="254">
        <v>2100209</v>
      </c>
      <c r="B690" s="257" t="s">
        <v>636</v>
      </c>
      <c r="C690" s="256">
        <v>0</v>
      </c>
    </row>
    <row r="691" spans="1:3" ht="15" customHeight="1">
      <c r="A691" s="254">
        <v>2100210</v>
      </c>
      <c r="B691" s="257" t="s">
        <v>637</v>
      </c>
      <c r="C691" s="256">
        <v>0</v>
      </c>
    </row>
    <row r="692" spans="1:3" ht="15" customHeight="1">
      <c r="A692" s="254">
        <v>2100211</v>
      </c>
      <c r="B692" s="257" t="s">
        <v>638</v>
      </c>
      <c r="C692" s="256">
        <v>0</v>
      </c>
    </row>
    <row r="693" spans="1:3" ht="15" customHeight="1">
      <c r="A693" s="254">
        <v>2100212</v>
      </c>
      <c r="B693" s="257" t="s">
        <v>639</v>
      </c>
      <c r="C693" s="256">
        <v>0</v>
      </c>
    </row>
    <row r="694" spans="1:3" ht="15" customHeight="1">
      <c r="A694" s="254">
        <v>2100299</v>
      </c>
      <c r="B694" s="257" t="s">
        <v>640</v>
      </c>
      <c r="C694" s="256">
        <v>2051.3679527972567</v>
      </c>
    </row>
    <row r="695" spans="1:3" ht="15" customHeight="1">
      <c r="A695" s="254">
        <v>21003</v>
      </c>
      <c r="B695" s="255" t="s">
        <v>641</v>
      </c>
      <c r="C695" s="256">
        <v>0</v>
      </c>
    </row>
    <row r="696" spans="1:3" ht="15" customHeight="1">
      <c r="A696" s="254">
        <v>2100301</v>
      </c>
      <c r="B696" s="257" t="s">
        <v>642</v>
      </c>
      <c r="C696" s="256">
        <v>0</v>
      </c>
    </row>
    <row r="697" spans="1:3" ht="15" customHeight="1">
      <c r="A697" s="254">
        <v>2100302</v>
      </c>
      <c r="B697" s="257" t="s">
        <v>643</v>
      </c>
      <c r="C697" s="256">
        <v>0</v>
      </c>
    </row>
    <row r="698" spans="1:3" ht="15" customHeight="1">
      <c r="A698" s="254">
        <v>2100399</v>
      </c>
      <c r="B698" s="257" t="s">
        <v>644</v>
      </c>
      <c r="C698" s="256">
        <v>0</v>
      </c>
    </row>
    <row r="699" spans="1:3" ht="15" customHeight="1">
      <c r="A699" s="254">
        <v>21004</v>
      </c>
      <c r="B699" s="255" t="s">
        <v>645</v>
      </c>
      <c r="C699" s="256">
        <v>12364.094343702698</v>
      </c>
    </row>
    <row r="700" spans="1:3" ht="15" customHeight="1">
      <c r="A700" s="254">
        <v>2100401</v>
      </c>
      <c r="B700" s="257" t="s">
        <v>646</v>
      </c>
      <c r="C700" s="256">
        <v>3483.0518365203425</v>
      </c>
    </row>
    <row r="701" spans="1:3" ht="15" customHeight="1">
      <c r="A701" s="254">
        <v>2100402</v>
      </c>
      <c r="B701" s="257" t="s">
        <v>647</v>
      </c>
      <c r="C701" s="256">
        <v>461.8865342436131</v>
      </c>
    </row>
    <row r="702" spans="1:3" ht="15" customHeight="1">
      <c r="A702" s="254">
        <v>2100403</v>
      </c>
      <c r="B702" s="257" t="s">
        <v>648</v>
      </c>
      <c r="C702" s="256">
        <v>784.0565011893361</v>
      </c>
    </row>
    <row r="703" spans="1:3" ht="15" customHeight="1">
      <c r="A703" s="254">
        <v>2100404</v>
      </c>
      <c r="B703" s="257" t="s">
        <v>649</v>
      </c>
      <c r="C703" s="256">
        <v>52.59917827685274</v>
      </c>
    </row>
    <row r="704" spans="1:3" ht="15" customHeight="1">
      <c r="A704" s="254">
        <v>2100405</v>
      </c>
      <c r="B704" s="257" t="s">
        <v>650</v>
      </c>
      <c r="C704" s="256">
        <v>69.03642148836921</v>
      </c>
    </row>
    <row r="705" spans="1:3" ht="15" customHeight="1">
      <c r="A705" s="254">
        <v>2100406</v>
      </c>
      <c r="B705" s="257" t="s">
        <v>651</v>
      </c>
      <c r="C705" s="256">
        <v>2521.473108646628</v>
      </c>
    </row>
    <row r="706" spans="1:3" ht="15" customHeight="1">
      <c r="A706" s="254">
        <v>2100407</v>
      </c>
      <c r="B706" s="257" t="s">
        <v>652</v>
      </c>
      <c r="C706" s="256">
        <v>0</v>
      </c>
    </row>
    <row r="707" spans="1:3" ht="15" customHeight="1">
      <c r="A707" s="254">
        <v>2100408</v>
      </c>
      <c r="B707" s="257" t="s">
        <v>653</v>
      </c>
      <c r="C707" s="256">
        <v>67.39269716721756</v>
      </c>
    </row>
    <row r="708" spans="1:3" ht="15" customHeight="1">
      <c r="A708" s="254">
        <v>2100409</v>
      </c>
      <c r="B708" s="257" t="s">
        <v>654</v>
      </c>
      <c r="C708" s="256">
        <v>2020.1371906953757</v>
      </c>
    </row>
    <row r="709" spans="1:3" ht="15" customHeight="1">
      <c r="A709" s="254">
        <v>2100410</v>
      </c>
      <c r="B709" s="257" t="s">
        <v>655</v>
      </c>
      <c r="C709" s="256">
        <v>1543.4571375613975</v>
      </c>
    </row>
    <row r="710" spans="1:3" ht="15" customHeight="1">
      <c r="A710" s="254">
        <v>2100499</v>
      </c>
      <c r="B710" s="257" t="s">
        <v>656</v>
      </c>
      <c r="C710" s="256">
        <v>1361.0037379135645</v>
      </c>
    </row>
    <row r="711" spans="1:3" ht="15" customHeight="1">
      <c r="A711" s="254">
        <v>21006</v>
      </c>
      <c r="B711" s="255" t="s">
        <v>657</v>
      </c>
      <c r="C711" s="256">
        <v>297.5141021284483</v>
      </c>
    </row>
    <row r="712" spans="1:3" ht="15" customHeight="1">
      <c r="A712" s="254">
        <v>2100601</v>
      </c>
      <c r="B712" s="257" t="s">
        <v>658</v>
      </c>
      <c r="C712" s="256">
        <v>297.5141021284483</v>
      </c>
    </row>
    <row r="713" spans="1:3" ht="15" customHeight="1">
      <c r="A713" s="254">
        <v>2100699</v>
      </c>
      <c r="B713" s="257" t="s">
        <v>659</v>
      </c>
      <c r="C713" s="256">
        <v>0</v>
      </c>
    </row>
    <row r="714" spans="1:3" ht="15" customHeight="1">
      <c r="A714" s="254">
        <v>21007</v>
      </c>
      <c r="B714" s="255" t="s">
        <v>660</v>
      </c>
      <c r="C714" s="256">
        <v>4633.658861326497</v>
      </c>
    </row>
    <row r="715" spans="1:3" ht="15" customHeight="1">
      <c r="A715" s="254">
        <v>2100716</v>
      </c>
      <c r="B715" s="257" t="s">
        <v>661</v>
      </c>
      <c r="C715" s="256">
        <v>0</v>
      </c>
    </row>
    <row r="716" spans="1:3" ht="15" customHeight="1">
      <c r="A716" s="254">
        <v>2100717</v>
      </c>
      <c r="B716" s="257" t="s">
        <v>662</v>
      </c>
      <c r="C716" s="256">
        <v>4632.0151370053445</v>
      </c>
    </row>
    <row r="717" spans="1:3" ht="15" customHeight="1">
      <c r="A717" s="254">
        <v>2100799</v>
      </c>
      <c r="B717" s="257" t="s">
        <v>663</v>
      </c>
      <c r="C717" s="256">
        <v>1.6437243211516481</v>
      </c>
    </row>
    <row r="718" spans="1:3" ht="15" customHeight="1">
      <c r="A718" s="254">
        <v>21011</v>
      </c>
      <c r="B718" s="255" t="s">
        <v>664</v>
      </c>
      <c r="C718" s="256">
        <v>19560.319421704615</v>
      </c>
    </row>
    <row r="719" spans="1:3" ht="15" customHeight="1">
      <c r="A719" s="254">
        <v>2101101</v>
      </c>
      <c r="B719" s="257" t="s">
        <v>665</v>
      </c>
      <c r="C719" s="256">
        <v>6711.326403262179</v>
      </c>
    </row>
    <row r="720" spans="1:3" ht="15" customHeight="1">
      <c r="A720" s="254">
        <v>2101102</v>
      </c>
      <c r="B720" s="257" t="s">
        <v>666</v>
      </c>
      <c r="C720" s="256">
        <v>9937.957245682863</v>
      </c>
    </row>
    <row r="721" spans="1:3" ht="15" customHeight="1">
      <c r="A721" s="254">
        <v>2101103</v>
      </c>
      <c r="B721" s="257" t="s">
        <v>667</v>
      </c>
      <c r="C721" s="256">
        <v>2865.0114917673227</v>
      </c>
    </row>
    <row r="722" spans="1:3" ht="15" customHeight="1">
      <c r="A722" s="254">
        <v>2101199</v>
      </c>
      <c r="B722" s="257" t="s">
        <v>668</v>
      </c>
      <c r="C722" s="256">
        <v>46.02428099224615</v>
      </c>
    </row>
    <row r="723" spans="1:3" ht="15" customHeight="1">
      <c r="A723" s="254">
        <v>21012</v>
      </c>
      <c r="B723" s="255" t="s">
        <v>669</v>
      </c>
      <c r="C723" s="256">
        <v>7403.334342467022</v>
      </c>
    </row>
    <row r="724" spans="1:3" ht="15" customHeight="1">
      <c r="A724" s="254">
        <v>2101201</v>
      </c>
      <c r="B724" s="257" t="s">
        <v>670</v>
      </c>
      <c r="C724" s="256">
        <v>4115.885700163727</v>
      </c>
    </row>
    <row r="725" spans="1:3" ht="15" customHeight="1">
      <c r="A725" s="254">
        <v>2101202</v>
      </c>
      <c r="B725" s="257" t="s">
        <v>671</v>
      </c>
      <c r="C725" s="256">
        <v>0</v>
      </c>
    </row>
    <row r="726" spans="1:3" ht="15" customHeight="1">
      <c r="A726" s="254">
        <v>2101299</v>
      </c>
      <c r="B726" s="257" t="s">
        <v>672</v>
      </c>
      <c r="C726" s="256">
        <v>3287.4486423032963</v>
      </c>
    </row>
    <row r="727" spans="1:3" ht="15" customHeight="1">
      <c r="A727" s="254">
        <v>21013</v>
      </c>
      <c r="B727" s="255" t="s">
        <v>673</v>
      </c>
      <c r="C727" s="256">
        <v>294.226653486145</v>
      </c>
    </row>
    <row r="728" spans="1:3" ht="15" customHeight="1">
      <c r="A728" s="254">
        <v>2101301</v>
      </c>
      <c r="B728" s="257" t="s">
        <v>674</v>
      </c>
      <c r="C728" s="256">
        <v>108.48580519600877</v>
      </c>
    </row>
    <row r="729" spans="1:3" ht="15" customHeight="1">
      <c r="A729" s="254">
        <v>2101302</v>
      </c>
      <c r="B729" s="257" t="s">
        <v>675</v>
      </c>
      <c r="C729" s="256">
        <v>154.51008618825492</v>
      </c>
    </row>
    <row r="730" spans="1:3" ht="15" customHeight="1">
      <c r="A730" s="254">
        <v>2101399</v>
      </c>
      <c r="B730" s="257" t="s">
        <v>676</v>
      </c>
      <c r="C730" s="256">
        <v>31.230762101881314</v>
      </c>
    </row>
    <row r="731" spans="1:3" ht="15" customHeight="1">
      <c r="A731" s="254">
        <v>21014</v>
      </c>
      <c r="B731" s="255" t="s">
        <v>677</v>
      </c>
      <c r="C731" s="256">
        <v>157.79753483055822</v>
      </c>
    </row>
    <row r="732" spans="1:3" ht="15" customHeight="1">
      <c r="A732" s="254">
        <v>2101401</v>
      </c>
      <c r="B732" s="257" t="s">
        <v>678</v>
      </c>
      <c r="C732" s="245">
        <v>157.79753483055822</v>
      </c>
    </row>
    <row r="733" spans="1:3" ht="15" customHeight="1">
      <c r="A733" s="254">
        <v>2101499</v>
      </c>
      <c r="B733" s="257" t="s">
        <v>679</v>
      </c>
      <c r="C733" s="256">
        <v>0</v>
      </c>
    </row>
    <row r="734" spans="1:3" ht="15" customHeight="1">
      <c r="A734" s="254">
        <v>21015</v>
      </c>
      <c r="B734" s="255" t="s">
        <v>680</v>
      </c>
      <c r="C734" s="256">
        <v>613.1091717895647</v>
      </c>
    </row>
    <row r="735" spans="1:3" ht="15" customHeight="1">
      <c r="A735" s="254">
        <v>2101501</v>
      </c>
      <c r="B735" s="257" t="s">
        <v>148</v>
      </c>
      <c r="C735" s="256">
        <v>27.943313459578018</v>
      </c>
    </row>
    <row r="736" spans="1:3" ht="15" customHeight="1">
      <c r="A736" s="254">
        <v>2101502</v>
      </c>
      <c r="B736" s="257" t="s">
        <v>149</v>
      </c>
      <c r="C736" s="256">
        <v>0</v>
      </c>
    </row>
    <row r="737" spans="1:3" ht="15" customHeight="1">
      <c r="A737" s="254">
        <v>2101503</v>
      </c>
      <c r="B737" s="257" t="s">
        <v>150</v>
      </c>
      <c r="C737" s="256">
        <v>0</v>
      </c>
    </row>
    <row r="738" spans="1:3" ht="15" customHeight="1">
      <c r="A738" s="254">
        <v>2101504</v>
      </c>
      <c r="B738" s="257" t="s">
        <v>189</v>
      </c>
      <c r="C738" s="256">
        <v>0</v>
      </c>
    </row>
    <row r="739" spans="1:3" ht="15" customHeight="1">
      <c r="A739" s="254">
        <v>2101505</v>
      </c>
      <c r="B739" s="257" t="s">
        <v>681</v>
      </c>
      <c r="C739" s="256">
        <v>36.16193506533626</v>
      </c>
    </row>
    <row r="740" spans="1:3" ht="15" customHeight="1">
      <c r="A740" s="254">
        <v>2101506</v>
      </c>
      <c r="B740" s="257" t="s">
        <v>682</v>
      </c>
      <c r="C740" s="256">
        <v>88.761113342189</v>
      </c>
    </row>
    <row r="741" spans="1:3" ht="15" customHeight="1">
      <c r="A741" s="254">
        <v>2101550</v>
      </c>
      <c r="B741" s="257" t="s">
        <v>157</v>
      </c>
      <c r="C741" s="256">
        <v>0</v>
      </c>
    </row>
    <row r="742" spans="1:3" ht="15" customHeight="1">
      <c r="A742" s="254">
        <v>2101599</v>
      </c>
      <c r="B742" s="257" t="s">
        <v>683</v>
      </c>
      <c r="C742" s="256">
        <v>460.2428099224615</v>
      </c>
    </row>
    <row r="743" spans="1:3" ht="15" customHeight="1">
      <c r="A743" s="254">
        <v>21016</v>
      </c>
      <c r="B743" s="255" t="s">
        <v>684</v>
      </c>
      <c r="C743" s="245">
        <v>0</v>
      </c>
    </row>
    <row r="744" spans="1:3" ht="15" customHeight="1">
      <c r="A744" s="254">
        <v>2101601</v>
      </c>
      <c r="B744" s="257" t="s">
        <v>685</v>
      </c>
      <c r="C744" s="256">
        <v>0</v>
      </c>
    </row>
    <row r="745" spans="1:3" ht="15" customHeight="1">
      <c r="A745" s="254">
        <v>21099</v>
      </c>
      <c r="B745" s="255" t="s">
        <v>686</v>
      </c>
      <c r="C745" s="256">
        <v>180.8096753266813</v>
      </c>
    </row>
    <row r="746" spans="1:3" ht="15" customHeight="1">
      <c r="A746" s="254">
        <v>2109999</v>
      </c>
      <c r="B746" s="257" t="s">
        <v>687</v>
      </c>
      <c r="C746" s="256">
        <v>180.8096753266813</v>
      </c>
    </row>
    <row r="747" spans="1:3" ht="15" customHeight="1">
      <c r="A747" s="254">
        <v>211</v>
      </c>
      <c r="B747" s="255" t="s">
        <v>688</v>
      </c>
      <c r="C747" s="256">
        <v>26282</v>
      </c>
    </row>
    <row r="748" spans="1:3" ht="15" customHeight="1">
      <c r="A748" s="254">
        <v>21101</v>
      </c>
      <c r="B748" s="255" t="s">
        <v>689</v>
      </c>
      <c r="C748" s="256">
        <v>1415.3794573756606</v>
      </c>
    </row>
    <row r="749" spans="1:3" ht="15" customHeight="1">
      <c r="A749" s="254">
        <v>2110101</v>
      </c>
      <c r="B749" s="257" t="s">
        <v>148</v>
      </c>
      <c r="C749" s="256">
        <v>902.6498057883824</v>
      </c>
    </row>
    <row r="750" spans="1:3" ht="15" customHeight="1">
      <c r="A750" s="254">
        <v>2110102</v>
      </c>
      <c r="B750" s="257" t="s">
        <v>149</v>
      </c>
      <c r="C750" s="256">
        <v>0</v>
      </c>
    </row>
    <row r="751" spans="1:3" ht="15" customHeight="1">
      <c r="A751" s="254">
        <v>2110103</v>
      </c>
      <c r="B751" s="257" t="s">
        <v>150</v>
      </c>
      <c r="C751" s="256">
        <v>0</v>
      </c>
    </row>
    <row r="752" spans="1:3" ht="15" customHeight="1">
      <c r="A752" s="254">
        <v>2110104</v>
      </c>
      <c r="B752" s="257" t="s">
        <v>690</v>
      </c>
      <c r="C752" s="256">
        <v>0</v>
      </c>
    </row>
    <row r="753" spans="1:3" ht="15" customHeight="1">
      <c r="A753" s="254">
        <v>2110105</v>
      </c>
      <c r="B753" s="257" t="s">
        <v>691</v>
      </c>
      <c r="C753" s="256">
        <v>0</v>
      </c>
    </row>
    <row r="754" spans="1:4" ht="15" customHeight="1">
      <c r="A754" s="254">
        <v>2110106</v>
      </c>
      <c r="B754" s="257" t="s">
        <v>692</v>
      </c>
      <c r="C754" s="256">
        <v>0</v>
      </c>
      <c r="D754" s="241"/>
    </row>
    <row r="755" spans="1:3" ht="15" customHeight="1">
      <c r="A755" s="254">
        <v>2110107</v>
      </c>
      <c r="B755" s="257" t="s">
        <v>693</v>
      </c>
      <c r="C755" s="256">
        <v>0</v>
      </c>
    </row>
    <row r="756" spans="1:3" ht="15" customHeight="1">
      <c r="A756" s="254">
        <v>2110108</v>
      </c>
      <c r="B756" s="257" t="s">
        <v>694</v>
      </c>
      <c r="C756" s="256">
        <v>0</v>
      </c>
    </row>
    <row r="757" spans="1:3" ht="15" customHeight="1">
      <c r="A757" s="254">
        <v>2110199</v>
      </c>
      <c r="B757" s="257" t="s">
        <v>695</v>
      </c>
      <c r="C757" s="256">
        <v>512.7296515872785</v>
      </c>
    </row>
    <row r="758" spans="1:3" ht="15" customHeight="1">
      <c r="A758" s="254">
        <v>21102</v>
      </c>
      <c r="B758" s="255" t="s">
        <v>696</v>
      </c>
      <c r="C758" s="256">
        <v>0</v>
      </c>
    </row>
    <row r="759" spans="1:3" ht="15" customHeight="1">
      <c r="A759" s="254">
        <v>2110203</v>
      </c>
      <c r="B759" s="257" t="s">
        <v>697</v>
      </c>
      <c r="C759" s="256">
        <v>0</v>
      </c>
    </row>
    <row r="760" spans="1:3" ht="15" customHeight="1">
      <c r="A760" s="254">
        <v>2110204</v>
      </c>
      <c r="B760" s="257" t="s">
        <v>698</v>
      </c>
      <c r="C760" s="256">
        <v>0</v>
      </c>
    </row>
    <row r="761" spans="1:3" ht="15" customHeight="1">
      <c r="A761" s="254">
        <v>2110299</v>
      </c>
      <c r="B761" s="257" t="s">
        <v>699</v>
      </c>
      <c r="C761" s="256">
        <v>0</v>
      </c>
    </row>
    <row r="762" spans="1:3" ht="15" customHeight="1">
      <c r="A762" s="254">
        <v>21103</v>
      </c>
      <c r="B762" s="255" t="s">
        <v>700</v>
      </c>
      <c r="C762" s="256">
        <v>782.9105458368623</v>
      </c>
    </row>
    <row r="763" spans="1:3" ht="15" customHeight="1">
      <c r="A763" s="254">
        <v>2110301</v>
      </c>
      <c r="B763" s="257" t="s">
        <v>701</v>
      </c>
      <c r="C763" s="256">
        <v>535.7564323471861</v>
      </c>
    </row>
    <row r="764" spans="1:3" ht="15" customHeight="1">
      <c r="A764" s="254">
        <v>2110302</v>
      </c>
      <c r="B764" s="257" t="s">
        <v>702</v>
      </c>
      <c r="C764" s="256">
        <v>0</v>
      </c>
    </row>
    <row r="765" spans="1:3" ht="15" customHeight="1">
      <c r="A765" s="254">
        <v>2110303</v>
      </c>
      <c r="B765" s="257" t="s">
        <v>703</v>
      </c>
      <c r="C765" s="256">
        <v>0</v>
      </c>
    </row>
    <row r="766" spans="1:3" ht="15" customHeight="1">
      <c r="A766" s="254">
        <v>2110304</v>
      </c>
      <c r="B766" s="257" t="s">
        <v>704</v>
      </c>
      <c r="C766" s="256">
        <v>0</v>
      </c>
    </row>
    <row r="767" spans="1:3" ht="15" customHeight="1">
      <c r="A767" s="254">
        <v>2110305</v>
      </c>
      <c r="B767" s="257" t="s">
        <v>705</v>
      </c>
      <c r="C767" s="256">
        <v>0</v>
      </c>
    </row>
    <row r="768" spans="1:3" ht="15" customHeight="1">
      <c r="A768" s="254">
        <v>2110306</v>
      </c>
      <c r="B768" s="257" t="s">
        <v>706</v>
      </c>
      <c r="C768" s="256">
        <v>0</v>
      </c>
    </row>
    <row r="769" spans="1:3" ht="15" customHeight="1">
      <c r="A769" s="254">
        <v>2110307</v>
      </c>
      <c r="B769" s="257" t="s">
        <v>707</v>
      </c>
      <c r="C769" s="256">
        <v>0</v>
      </c>
    </row>
    <row r="770" spans="1:3" ht="15" customHeight="1">
      <c r="A770" s="254">
        <v>2110399</v>
      </c>
      <c r="B770" s="257" t="s">
        <v>708</v>
      </c>
      <c r="C770" s="256">
        <v>247.1541134896761</v>
      </c>
    </row>
    <row r="771" spans="1:3" ht="15" customHeight="1">
      <c r="A771" s="254">
        <v>21104</v>
      </c>
      <c r="B771" s="255" t="s">
        <v>709</v>
      </c>
      <c r="C771" s="256">
        <v>0</v>
      </c>
    </row>
    <row r="772" spans="1:3" ht="15" customHeight="1">
      <c r="A772" s="254">
        <v>2110401</v>
      </c>
      <c r="B772" s="257" t="s">
        <v>710</v>
      </c>
      <c r="C772" s="256">
        <v>0</v>
      </c>
    </row>
    <row r="773" spans="1:3" ht="15" customHeight="1">
      <c r="A773" s="254">
        <v>2110402</v>
      </c>
      <c r="B773" s="257" t="s">
        <v>711</v>
      </c>
      <c r="C773" s="256">
        <v>0</v>
      </c>
    </row>
    <row r="774" spans="1:3" ht="15" customHeight="1">
      <c r="A774" s="254">
        <v>2110404</v>
      </c>
      <c r="B774" s="257" t="s">
        <v>712</v>
      </c>
      <c r="C774" s="256">
        <v>0</v>
      </c>
    </row>
    <row r="775" spans="1:3" ht="15" customHeight="1">
      <c r="A775" s="254">
        <v>2110499</v>
      </c>
      <c r="B775" s="257" t="s">
        <v>713</v>
      </c>
      <c r="C775" s="256">
        <v>0</v>
      </c>
    </row>
    <row r="776" spans="1:3" ht="15" customHeight="1">
      <c r="A776" s="254">
        <v>21105</v>
      </c>
      <c r="B776" s="255" t="s">
        <v>714</v>
      </c>
      <c r="C776" s="256">
        <v>7.6755935866359035</v>
      </c>
    </row>
    <row r="777" spans="1:3" ht="15" customHeight="1">
      <c r="A777" s="254">
        <v>2110501</v>
      </c>
      <c r="B777" s="257" t="s">
        <v>715</v>
      </c>
      <c r="C777" s="256">
        <v>0</v>
      </c>
    </row>
    <row r="778" spans="1:3" ht="15" customHeight="1">
      <c r="A778" s="254">
        <v>2110502</v>
      </c>
      <c r="B778" s="257" t="s">
        <v>716</v>
      </c>
      <c r="C778" s="256">
        <v>0</v>
      </c>
    </row>
    <row r="779" spans="1:3" ht="15" customHeight="1">
      <c r="A779" s="254">
        <v>2110503</v>
      </c>
      <c r="B779" s="257" t="s">
        <v>717</v>
      </c>
      <c r="C779" s="256">
        <v>0</v>
      </c>
    </row>
    <row r="780" spans="1:3" ht="15" customHeight="1">
      <c r="A780" s="254">
        <v>2110506</v>
      </c>
      <c r="B780" s="257" t="s">
        <v>718</v>
      </c>
      <c r="C780" s="256">
        <v>0</v>
      </c>
    </row>
    <row r="781" spans="1:3" ht="15" customHeight="1">
      <c r="A781" s="254">
        <v>2110507</v>
      </c>
      <c r="B781" s="257" t="s">
        <v>719</v>
      </c>
      <c r="C781" s="245">
        <v>7.6755935866359035</v>
      </c>
    </row>
    <row r="782" spans="1:3" ht="15" customHeight="1">
      <c r="A782" s="254">
        <v>2110599</v>
      </c>
      <c r="B782" s="257" t="s">
        <v>720</v>
      </c>
      <c r="C782" s="256">
        <v>0</v>
      </c>
    </row>
    <row r="783" spans="1:3" ht="15" customHeight="1">
      <c r="A783" s="254">
        <v>21106</v>
      </c>
      <c r="B783" s="255" t="s">
        <v>721</v>
      </c>
      <c r="C783" s="256">
        <v>0</v>
      </c>
    </row>
    <row r="784" spans="1:3" ht="15" customHeight="1">
      <c r="A784" s="254">
        <v>2110602</v>
      </c>
      <c r="B784" s="257" t="s">
        <v>722</v>
      </c>
      <c r="C784" s="256">
        <v>0</v>
      </c>
    </row>
    <row r="785" spans="1:3" ht="15" customHeight="1">
      <c r="A785" s="254">
        <v>2110603</v>
      </c>
      <c r="B785" s="257" t="s">
        <v>723</v>
      </c>
      <c r="C785" s="256">
        <v>0</v>
      </c>
    </row>
    <row r="786" spans="1:3" ht="15" customHeight="1">
      <c r="A786" s="254">
        <v>2110604</v>
      </c>
      <c r="B786" s="257" t="s">
        <v>724</v>
      </c>
      <c r="C786" s="256">
        <v>0</v>
      </c>
    </row>
    <row r="787" spans="1:3" ht="15" customHeight="1">
      <c r="A787" s="254">
        <v>2110605</v>
      </c>
      <c r="B787" s="257" t="s">
        <v>725</v>
      </c>
      <c r="C787" s="256">
        <v>0</v>
      </c>
    </row>
    <row r="788" spans="1:3" ht="15" customHeight="1">
      <c r="A788" s="254">
        <v>2110699</v>
      </c>
      <c r="B788" s="257" t="s">
        <v>726</v>
      </c>
      <c r="C788" s="256">
        <v>0</v>
      </c>
    </row>
    <row r="789" spans="1:3" ht="15" customHeight="1">
      <c r="A789" s="254">
        <v>21107</v>
      </c>
      <c r="B789" s="255" t="s">
        <v>727</v>
      </c>
      <c r="C789" s="256">
        <v>0</v>
      </c>
    </row>
    <row r="790" spans="1:3" ht="15" customHeight="1">
      <c r="A790" s="254">
        <v>2110704</v>
      </c>
      <c r="B790" s="257" t="s">
        <v>728</v>
      </c>
      <c r="C790" s="256">
        <v>0</v>
      </c>
    </row>
    <row r="791" spans="1:3" ht="15" customHeight="1">
      <c r="A791" s="254">
        <v>2110799</v>
      </c>
      <c r="B791" s="257" t="s">
        <v>729</v>
      </c>
      <c r="C791" s="256">
        <v>0</v>
      </c>
    </row>
    <row r="792" spans="1:3" ht="15" customHeight="1">
      <c r="A792" s="254">
        <v>21108</v>
      </c>
      <c r="B792" s="255" t="s">
        <v>730</v>
      </c>
      <c r="C792" s="256">
        <v>0</v>
      </c>
    </row>
    <row r="793" spans="1:3" ht="15" customHeight="1">
      <c r="A793" s="254">
        <v>2110804</v>
      </c>
      <c r="B793" s="257" t="s">
        <v>731</v>
      </c>
      <c r="C793" s="256">
        <v>0</v>
      </c>
    </row>
    <row r="794" spans="1:3" ht="15" customHeight="1">
      <c r="A794" s="254">
        <v>2110899</v>
      </c>
      <c r="B794" s="257" t="s">
        <v>732</v>
      </c>
      <c r="C794" s="256">
        <v>0</v>
      </c>
    </row>
    <row r="795" spans="1:3" ht="15" customHeight="1">
      <c r="A795" s="254">
        <v>21109</v>
      </c>
      <c r="B795" s="255" t="s">
        <v>733</v>
      </c>
      <c r="C795" s="256">
        <v>0</v>
      </c>
    </row>
    <row r="796" spans="1:3" ht="15" customHeight="1">
      <c r="A796" s="254">
        <v>2110901</v>
      </c>
      <c r="B796" s="257" t="s">
        <v>734</v>
      </c>
      <c r="C796" s="256">
        <v>0</v>
      </c>
    </row>
    <row r="797" spans="1:3" ht="15" customHeight="1">
      <c r="A797" s="254">
        <v>21110</v>
      </c>
      <c r="B797" s="255" t="s">
        <v>735</v>
      </c>
      <c r="C797" s="256">
        <v>3769.4840103968927</v>
      </c>
    </row>
    <row r="798" spans="1:3" ht="15" customHeight="1">
      <c r="A798" s="254">
        <v>2111001</v>
      </c>
      <c r="B798" s="257" t="s">
        <v>736</v>
      </c>
      <c r="C798" s="256">
        <v>3769.4840103968927</v>
      </c>
    </row>
    <row r="799" spans="1:3" ht="15" customHeight="1">
      <c r="A799" s="254">
        <v>21111</v>
      </c>
      <c r="B799" s="255" t="s">
        <v>737</v>
      </c>
      <c r="C799" s="256">
        <v>0</v>
      </c>
    </row>
    <row r="800" spans="1:3" ht="15" customHeight="1">
      <c r="A800" s="254">
        <v>2111101</v>
      </c>
      <c r="B800" s="257" t="s">
        <v>738</v>
      </c>
      <c r="C800" s="256">
        <v>0</v>
      </c>
    </row>
    <row r="801" spans="1:3" ht="15" customHeight="1">
      <c r="A801" s="254">
        <v>2111102</v>
      </c>
      <c r="B801" s="257" t="s">
        <v>739</v>
      </c>
      <c r="C801" s="256">
        <v>0</v>
      </c>
    </row>
    <row r="802" spans="1:3" ht="15" customHeight="1">
      <c r="A802" s="254">
        <v>2111103</v>
      </c>
      <c r="B802" s="257" t="s">
        <v>740</v>
      </c>
      <c r="C802" s="256">
        <v>0</v>
      </c>
    </row>
    <row r="803" spans="1:3" ht="15" customHeight="1">
      <c r="A803" s="254">
        <v>2111104</v>
      </c>
      <c r="B803" s="257" t="s">
        <v>741</v>
      </c>
      <c r="C803" s="256">
        <v>0</v>
      </c>
    </row>
    <row r="804" spans="1:3" ht="15" customHeight="1">
      <c r="A804" s="254">
        <v>2111199</v>
      </c>
      <c r="B804" s="257" t="s">
        <v>742</v>
      </c>
      <c r="C804" s="256">
        <v>0</v>
      </c>
    </row>
    <row r="805" spans="1:3" ht="15" customHeight="1">
      <c r="A805" s="254">
        <v>21112</v>
      </c>
      <c r="B805" s="255" t="s">
        <v>743</v>
      </c>
      <c r="C805" s="256">
        <v>0</v>
      </c>
    </row>
    <row r="806" spans="1:3" ht="15" customHeight="1">
      <c r="A806" s="254">
        <v>2111201</v>
      </c>
      <c r="B806" s="257" t="s">
        <v>744</v>
      </c>
      <c r="C806" s="256">
        <v>0</v>
      </c>
    </row>
    <row r="807" spans="1:3" ht="15" customHeight="1">
      <c r="A807" s="254">
        <v>21113</v>
      </c>
      <c r="B807" s="255" t="s">
        <v>745</v>
      </c>
      <c r="C807" s="256">
        <v>0</v>
      </c>
    </row>
    <row r="808" spans="1:3" ht="15" customHeight="1">
      <c r="A808" s="254">
        <v>2111301</v>
      </c>
      <c r="B808" s="257" t="s">
        <v>746</v>
      </c>
      <c r="C808" s="256">
        <v>0</v>
      </c>
    </row>
    <row r="809" spans="1:3" ht="15" customHeight="1">
      <c r="A809" s="254">
        <v>21114</v>
      </c>
      <c r="B809" s="255" t="s">
        <v>747</v>
      </c>
      <c r="C809" s="256">
        <v>19165.95718582985</v>
      </c>
    </row>
    <row r="810" spans="1:3" ht="15" customHeight="1">
      <c r="A810" s="254">
        <v>2111401</v>
      </c>
      <c r="B810" s="257" t="s">
        <v>148</v>
      </c>
      <c r="C810" s="256">
        <v>0</v>
      </c>
    </row>
    <row r="811" spans="1:3" ht="15" customHeight="1">
      <c r="A811" s="254">
        <v>2111402</v>
      </c>
      <c r="B811" s="257" t="s">
        <v>149</v>
      </c>
      <c r="C811" s="256">
        <v>0</v>
      </c>
    </row>
    <row r="812" spans="1:3" ht="15" customHeight="1">
      <c r="A812" s="254">
        <v>2111403</v>
      </c>
      <c r="B812" s="257" t="s">
        <v>150</v>
      </c>
      <c r="C812" s="256">
        <v>0</v>
      </c>
    </row>
    <row r="813" spans="1:3" ht="15" customHeight="1">
      <c r="A813" s="259">
        <v>2111404</v>
      </c>
      <c r="B813" s="257" t="s">
        <v>748</v>
      </c>
      <c r="C813" s="256">
        <v>0</v>
      </c>
    </row>
    <row r="814" spans="1:3" ht="15" customHeight="1">
      <c r="A814" s="259">
        <v>2111405</v>
      </c>
      <c r="B814" s="257" t="s">
        <v>749</v>
      </c>
      <c r="C814" s="256">
        <v>0</v>
      </c>
    </row>
    <row r="815" spans="1:3" ht="15" customHeight="1">
      <c r="A815" s="254">
        <v>2111406</v>
      </c>
      <c r="B815" s="257" t="s">
        <v>750</v>
      </c>
      <c r="C815" s="256">
        <v>0</v>
      </c>
    </row>
    <row r="816" spans="1:3" ht="15" customHeight="1">
      <c r="A816" s="254">
        <v>2111407</v>
      </c>
      <c r="B816" s="257" t="s">
        <v>751</v>
      </c>
      <c r="C816" s="256">
        <v>0</v>
      </c>
    </row>
    <row r="817" spans="1:3" ht="15" customHeight="1">
      <c r="A817" s="254">
        <v>2111408</v>
      </c>
      <c r="B817" s="257" t="s">
        <v>752</v>
      </c>
      <c r="C817" s="256">
        <v>0</v>
      </c>
    </row>
    <row r="818" spans="1:3" ht="15" customHeight="1">
      <c r="A818" s="259">
        <v>2111409</v>
      </c>
      <c r="B818" s="257" t="s">
        <v>753</v>
      </c>
      <c r="C818" s="256">
        <v>0</v>
      </c>
    </row>
    <row r="819" spans="1:3" ht="15" customHeight="1">
      <c r="A819" s="259">
        <v>2111410</v>
      </c>
      <c r="B819" s="257" t="s">
        <v>754</v>
      </c>
      <c r="C819" s="256">
        <v>0</v>
      </c>
    </row>
    <row r="820" spans="1:3" ht="15" customHeight="1">
      <c r="A820" s="254">
        <v>2111411</v>
      </c>
      <c r="B820" s="257" t="s">
        <v>189</v>
      </c>
      <c r="C820" s="256">
        <v>0</v>
      </c>
    </row>
    <row r="821" spans="1:3" ht="15" customHeight="1">
      <c r="A821" s="254">
        <v>2111413</v>
      </c>
      <c r="B821" s="257" t="s">
        <v>755</v>
      </c>
      <c r="C821" s="256">
        <v>0</v>
      </c>
    </row>
    <row r="822" spans="1:3" ht="15" customHeight="1">
      <c r="A822" s="254">
        <v>2111450</v>
      </c>
      <c r="B822" s="257" t="s">
        <v>157</v>
      </c>
      <c r="C822" s="256">
        <v>0</v>
      </c>
    </row>
    <row r="823" spans="1:3" ht="15" customHeight="1">
      <c r="A823" s="254">
        <v>2111499</v>
      </c>
      <c r="B823" s="257" t="s">
        <v>756</v>
      </c>
      <c r="C823" s="256">
        <v>19165.95718582985</v>
      </c>
    </row>
    <row r="824" spans="1:3" ht="15" customHeight="1">
      <c r="A824" s="254">
        <v>21199</v>
      </c>
      <c r="B824" s="255" t="s">
        <v>757</v>
      </c>
      <c r="C824" s="256">
        <v>1140.5932069740952</v>
      </c>
    </row>
    <row r="825" spans="1:3" ht="15" customHeight="1">
      <c r="A825" s="254">
        <v>2119999</v>
      </c>
      <c r="B825" s="257" t="s">
        <v>758</v>
      </c>
      <c r="C825" s="256">
        <v>1140.5932069740952</v>
      </c>
    </row>
    <row r="826" spans="1:3" ht="15" customHeight="1">
      <c r="A826" s="254">
        <v>212</v>
      </c>
      <c r="B826" s="255" t="s">
        <v>759</v>
      </c>
      <c r="C826" s="256">
        <v>113788</v>
      </c>
    </row>
    <row r="827" spans="1:3" ht="15" customHeight="1">
      <c r="A827" s="254">
        <v>21201</v>
      </c>
      <c r="B827" s="255" t="s">
        <v>760</v>
      </c>
      <c r="C827" s="256">
        <v>18781.729890553608</v>
      </c>
    </row>
    <row r="828" spans="1:3" ht="15" customHeight="1">
      <c r="A828" s="254">
        <v>2120101</v>
      </c>
      <c r="B828" s="257" t="s">
        <v>148</v>
      </c>
      <c r="C828" s="256">
        <v>3415.352034852832</v>
      </c>
    </row>
    <row r="829" spans="1:3" ht="15" customHeight="1">
      <c r="A829" s="254">
        <v>2120102</v>
      </c>
      <c r="B829" s="257" t="s">
        <v>149</v>
      </c>
      <c r="C829" s="256">
        <v>305.8120284773138</v>
      </c>
    </row>
    <row r="830" spans="1:3" ht="15" customHeight="1">
      <c r="A830" s="254">
        <v>2120103</v>
      </c>
      <c r="B830" s="257" t="s">
        <v>150</v>
      </c>
      <c r="C830" s="256">
        <v>0</v>
      </c>
    </row>
    <row r="831" spans="1:3" ht="15" customHeight="1">
      <c r="A831" s="254">
        <v>2120104</v>
      </c>
      <c r="B831" s="257" t="s">
        <v>761</v>
      </c>
      <c r="C831" s="256">
        <v>3055.4139836361705</v>
      </c>
    </row>
    <row r="832" spans="1:3" ht="15" customHeight="1">
      <c r="A832" s="254">
        <v>2120105</v>
      </c>
      <c r="B832" s="257" t="s">
        <v>762</v>
      </c>
      <c r="C832" s="256">
        <v>1158.296886622038</v>
      </c>
    </row>
    <row r="833" spans="1:3" ht="15" customHeight="1">
      <c r="A833" s="254">
        <v>2120106</v>
      </c>
      <c r="B833" s="257" t="s">
        <v>763</v>
      </c>
      <c r="C833" s="256">
        <v>243.56710232706408</v>
      </c>
    </row>
    <row r="834" spans="1:4" ht="15" customHeight="1">
      <c r="A834" s="254">
        <v>2120107</v>
      </c>
      <c r="B834" s="257" t="s">
        <v>764</v>
      </c>
      <c r="C834" s="256">
        <v>1799.6902560833066</v>
      </c>
      <c r="D834" s="241"/>
    </row>
    <row r="835" spans="1:3" ht="15" customHeight="1">
      <c r="A835" s="254">
        <v>2120109</v>
      </c>
      <c r="B835" s="257" t="s">
        <v>765</v>
      </c>
      <c r="C835" s="256">
        <v>0</v>
      </c>
    </row>
    <row r="836" spans="1:3" ht="15" customHeight="1">
      <c r="A836" s="254">
        <v>2120110</v>
      </c>
      <c r="B836" s="257" t="s">
        <v>766</v>
      </c>
      <c r="C836" s="256">
        <v>0</v>
      </c>
    </row>
    <row r="837" spans="1:3" ht="15" customHeight="1">
      <c r="A837" s="254">
        <v>2120199</v>
      </c>
      <c r="B837" s="257" t="s">
        <v>767</v>
      </c>
      <c r="C837" s="256">
        <v>8803.597598554883</v>
      </c>
    </row>
    <row r="838" spans="1:3" ht="15" customHeight="1">
      <c r="A838" s="254">
        <v>21202</v>
      </c>
      <c r="B838" s="255" t="s">
        <v>768</v>
      </c>
      <c r="C838" s="256">
        <v>86.60163638295612</v>
      </c>
    </row>
    <row r="839" spans="1:3" ht="15" customHeight="1">
      <c r="A839" s="254">
        <v>2120201</v>
      </c>
      <c r="B839" s="257" t="s">
        <v>769</v>
      </c>
      <c r="C839" s="256">
        <v>86.60163638295612</v>
      </c>
    </row>
    <row r="840" spans="1:3" ht="15" customHeight="1">
      <c r="A840" s="254">
        <v>21203</v>
      </c>
      <c r="B840" s="255" t="s">
        <v>770</v>
      </c>
      <c r="C840" s="256">
        <v>44756.80820316651</v>
      </c>
    </row>
    <row r="841" spans="1:3" ht="15" customHeight="1">
      <c r="A841" s="254">
        <v>2120303</v>
      </c>
      <c r="B841" s="257" t="s">
        <v>771</v>
      </c>
      <c r="C841" s="256">
        <v>21.65040909573903</v>
      </c>
    </row>
    <row r="842" spans="1:3" ht="15" customHeight="1">
      <c r="A842" s="254">
        <v>2120399</v>
      </c>
      <c r="B842" s="257" t="s">
        <v>772</v>
      </c>
      <c r="C842" s="256">
        <v>44735.15779407077</v>
      </c>
    </row>
    <row r="843" spans="1:3" ht="15" customHeight="1">
      <c r="A843" s="254">
        <v>21205</v>
      </c>
      <c r="B843" s="255" t="s">
        <v>773</v>
      </c>
      <c r="C843" s="256">
        <v>5975.512910423972</v>
      </c>
    </row>
    <row r="844" spans="1:3" ht="15" customHeight="1">
      <c r="A844" s="254">
        <v>2120501</v>
      </c>
      <c r="B844" s="257" t="s">
        <v>774</v>
      </c>
      <c r="C844" s="256">
        <v>5975.512910423972</v>
      </c>
    </row>
    <row r="845" spans="1:3" ht="15" customHeight="1">
      <c r="A845" s="254">
        <v>21206</v>
      </c>
      <c r="B845" s="255" t="s">
        <v>775</v>
      </c>
      <c r="C845" s="256">
        <v>0</v>
      </c>
    </row>
    <row r="846" spans="1:3" ht="15" customHeight="1">
      <c r="A846" s="254">
        <v>2120601</v>
      </c>
      <c r="B846" s="257" t="s">
        <v>776</v>
      </c>
      <c r="C846" s="256">
        <v>0</v>
      </c>
    </row>
    <row r="847" spans="1:3" ht="15" customHeight="1">
      <c r="A847" s="254">
        <v>21299</v>
      </c>
      <c r="B847" s="255" t="s">
        <v>777</v>
      </c>
      <c r="C847" s="256">
        <v>44187</v>
      </c>
    </row>
    <row r="848" spans="1:3" ht="15" customHeight="1">
      <c r="A848" s="254">
        <v>2129999</v>
      </c>
      <c r="B848" s="257" t="s">
        <v>778</v>
      </c>
      <c r="C848" s="256">
        <v>44187</v>
      </c>
    </row>
    <row r="849" spans="1:3" ht="15" customHeight="1">
      <c r="A849" s="254">
        <v>213</v>
      </c>
      <c r="B849" s="255" t="s">
        <v>779</v>
      </c>
      <c r="C849" s="256">
        <v>32657</v>
      </c>
    </row>
    <row r="850" spans="1:3" ht="15" customHeight="1">
      <c r="A850" s="254">
        <v>21301</v>
      </c>
      <c r="B850" s="255" t="s">
        <v>780</v>
      </c>
      <c r="C850" s="256">
        <v>17104.32564928528</v>
      </c>
    </row>
    <row r="851" spans="1:3" ht="15" customHeight="1">
      <c r="A851" s="254">
        <v>2130101</v>
      </c>
      <c r="B851" s="257" t="s">
        <v>148</v>
      </c>
      <c r="C851" s="256">
        <v>1916.5523454801692</v>
      </c>
    </row>
    <row r="852" spans="1:3" ht="15" customHeight="1">
      <c r="A852" s="254">
        <v>2130102</v>
      </c>
      <c r="B852" s="257" t="s">
        <v>149</v>
      </c>
      <c r="C852" s="256">
        <v>0</v>
      </c>
    </row>
    <row r="853" spans="1:3" ht="15" customHeight="1">
      <c r="A853" s="254">
        <v>2130103</v>
      </c>
      <c r="B853" s="257" t="s">
        <v>150</v>
      </c>
      <c r="C853" s="256">
        <v>0</v>
      </c>
    </row>
    <row r="854" spans="1:3" ht="15" customHeight="1">
      <c r="A854" s="254">
        <v>2130104</v>
      </c>
      <c r="B854" s="257" t="s">
        <v>157</v>
      </c>
      <c r="C854" s="256">
        <v>6694.78362190457</v>
      </c>
    </row>
    <row r="855" spans="1:3" ht="15" customHeight="1">
      <c r="A855" s="254">
        <v>2130105</v>
      </c>
      <c r="B855" s="257" t="s">
        <v>781</v>
      </c>
      <c r="C855" s="256">
        <v>0</v>
      </c>
    </row>
    <row r="856" spans="1:3" ht="15" customHeight="1">
      <c r="A856" s="254">
        <v>2130106</v>
      </c>
      <c r="B856" s="257" t="s">
        <v>782</v>
      </c>
      <c r="C856" s="256">
        <v>152.86395208375276</v>
      </c>
    </row>
    <row r="857" spans="1:4" ht="15" customHeight="1">
      <c r="A857" s="254">
        <v>2130108</v>
      </c>
      <c r="B857" s="257" t="s">
        <v>783</v>
      </c>
      <c r="C857" s="256">
        <v>8.21849204751359</v>
      </c>
      <c r="D857" s="241"/>
    </row>
    <row r="858" spans="1:3" ht="15" customHeight="1">
      <c r="A858" s="254">
        <v>2130109</v>
      </c>
      <c r="B858" s="257" t="s">
        <v>784</v>
      </c>
      <c r="C858" s="256">
        <v>9.862190457016307</v>
      </c>
    </row>
    <row r="859" spans="1:3" ht="15" customHeight="1">
      <c r="A859" s="254">
        <v>2130110</v>
      </c>
      <c r="B859" s="257" t="s">
        <v>785</v>
      </c>
      <c r="C859" s="256">
        <v>57.529444332595126</v>
      </c>
    </row>
    <row r="860" spans="1:3" ht="15" customHeight="1">
      <c r="A860" s="254">
        <v>2130111</v>
      </c>
      <c r="B860" s="257" t="s">
        <v>786</v>
      </c>
      <c r="C860" s="256">
        <v>32.87396819005436</v>
      </c>
    </row>
    <row r="861" spans="1:3" ht="15" customHeight="1">
      <c r="A861" s="254">
        <v>2130112</v>
      </c>
      <c r="B861" s="257" t="s">
        <v>787</v>
      </c>
      <c r="C861" s="256">
        <v>0</v>
      </c>
    </row>
    <row r="862" spans="1:3" ht="15" customHeight="1">
      <c r="A862" s="254">
        <v>2130114</v>
      </c>
      <c r="B862" s="257" t="s">
        <v>788</v>
      </c>
      <c r="C862" s="256">
        <v>0</v>
      </c>
    </row>
    <row r="863" spans="1:3" ht="15" customHeight="1">
      <c r="A863" s="254">
        <v>2130119</v>
      </c>
      <c r="B863" s="257" t="s">
        <v>789</v>
      </c>
      <c r="C863" s="256">
        <v>0</v>
      </c>
    </row>
    <row r="864" spans="1:3" ht="15" customHeight="1">
      <c r="A864" s="254">
        <v>2130120</v>
      </c>
      <c r="B864" s="257" t="s">
        <v>790</v>
      </c>
      <c r="C864" s="256">
        <v>0</v>
      </c>
    </row>
    <row r="865" spans="1:3" ht="15" customHeight="1">
      <c r="A865" s="254">
        <v>2130121</v>
      </c>
      <c r="B865" s="257" t="s">
        <v>791</v>
      </c>
      <c r="C865" s="256">
        <v>0</v>
      </c>
    </row>
    <row r="866" spans="1:3" ht="15" customHeight="1">
      <c r="A866" s="254">
        <v>2130122</v>
      </c>
      <c r="B866" s="257" t="s">
        <v>792</v>
      </c>
      <c r="C866" s="256">
        <v>162.72614254076908</v>
      </c>
    </row>
    <row r="867" spans="1:3" ht="15" customHeight="1">
      <c r="A867" s="254">
        <v>2130124</v>
      </c>
      <c r="B867" s="257" t="s">
        <v>793</v>
      </c>
      <c r="C867" s="256">
        <v>0</v>
      </c>
    </row>
    <row r="868" spans="1:3" ht="15" customHeight="1">
      <c r="A868" s="254">
        <v>2130125</v>
      </c>
      <c r="B868" s="257" t="s">
        <v>794</v>
      </c>
      <c r="C868" s="256">
        <v>0</v>
      </c>
    </row>
    <row r="869" spans="1:3" ht="15" customHeight="1">
      <c r="A869" s="254">
        <v>2130126</v>
      </c>
      <c r="B869" s="257" t="s">
        <v>795</v>
      </c>
      <c r="C869" s="256">
        <v>0</v>
      </c>
    </row>
    <row r="870" spans="1:3" ht="15" customHeight="1">
      <c r="A870" s="254">
        <v>2130135</v>
      </c>
      <c r="B870" s="257" t="s">
        <v>796</v>
      </c>
      <c r="C870" s="256">
        <v>49.310952285081534</v>
      </c>
    </row>
    <row r="871" spans="1:3" ht="15" customHeight="1">
      <c r="A871" s="254">
        <v>2130142</v>
      </c>
      <c r="B871" s="257" t="s">
        <v>797</v>
      </c>
      <c r="C871" s="256">
        <v>0</v>
      </c>
    </row>
    <row r="872" spans="1:3" ht="15" customHeight="1">
      <c r="A872" s="259">
        <v>2130148</v>
      </c>
      <c r="B872" s="257" t="s">
        <v>798</v>
      </c>
      <c r="C872" s="256">
        <v>0</v>
      </c>
    </row>
    <row r="873" spans="1:3" ht="15" customHeight="1">
      <c r="A873" s="254">
        <v>2130152</v>
      </c>
      <c r="B873" s="257" t="s">
        <v>799</v>
      </c>
      <c r="C873" s="256">
        <v>0</v>
      </c>
    </row>
    <row r="874" spans="1:3" ht="15" customHeight="1">
      <c r="A874" s="254">
        <v>2130153</v>
      </c>
      <c r="B874" s="257" t="s">
        <v>800</v>
      </c>
      <c r="C874" s="256">
        <v>0</v>
      </c>
    </row>
    <row r="875" spans="1:3" ht="15" customHeight="1">
      <c r="A875" s="254">
        <v>2130199</v>
      </c>
      <c r="B875" s="257" t="s">
        <v>801</v>
      </c>
      <c r="C875" s="256">
        <v>8019.6045399637605</v>
      </c>
    </row>
    <row r="876" spans="1:3" ht="15" customHeight="1">
      <c r="A876" s="254">
        <v>21302</v>
      </c>
      <c r="B876" s="255" t="s">
        <v>802</v>
      </c>
      <c r="C876" s="256">
        <v>2927.4268673243405</v>
      </c>
    </row>
    <row r="877" spans="1:3" ht="15" customHeight="1">
      <c r="A877" s="254">
        <v>2130201</v>
      </c>
      <c r="B877" s="257" t="s">
        <v>148</v>
      </c>
      <c r="C877" s="256">
        <v>701.8592208576606</v>
      </c>
    </row>
    <row r="878" spans="1:3" ht="15" customHeight="1">
      <c r="A878" s="254">
        <v>2130202</v>
      </c>
      <c r="B878" s="257" t="s">
        <v>149</v>
      </c>
      <c r="C878" s="256">
        <v>0</v>
      </c>
    </row>
    <row r="879" spans="1:3" ht="15" customHeight="1">
      <c r="A879" s="254">
        <v>2130203</v>
      </c>
      <c r="B879" s="257" t="s">
        <v>150</v>
      </c>
      <c r="C879" s="256">
        <v>0</v>
      </c>
    </row>
    <row r="880" spans="1:3" ht="15" customHeight="1">
      <c r="A880" s="254">
        <v>2130204</v>
      </c>
      <c r="B880" s="257" t="s">
        <v>803</v>
      </c>
      <c r="C880" s="256">
        <v>1834.3674250050333</v>
      </c>
    </row>
    <row r="881" spans="1:3" ht="15" customHeight="1">
      <c r="A881" s="254">
        <v>2130205</v>
      </c>
      <c r="B881" s="257" t="s">
        <v>804</v>
      </c>
      <c r="C881" s="256">
        <v>0</v>
      </c>
    </row>
    <row r="882" spans="1:3" ht="15" customHeight="1">
      <c r="A882" s="254">
        <v>2130206</v>
      </c>
      <c r="B882" s="257" t="s">
        <v>805</v>
      </c>
      <c r="C882" s="256">
        <v>0</v>
      </c>
    </row>
    <row r="883" spans="1:3" ht="15" customHeight="1">
      <c r="A883" s="254">
        <v>2130207</v>
      </c>
      <c r="B883" s="257" t="s">
        <v>806</v>
      </c>
      <c r="C883" s="256">
        <v>0</v>
      </c>
    </row>
    <row r="884" spans="1:3" ht="15" customHeight="1">
      <c r="A884" s="254">
        <v>2130209</v>
      </c>
      <c r="B884" s="257" t="s">
        <v>807</v>
      </c>
      <c r="C884" s="256">
        <v>152.86395208375276</v>
      </c>
    </row>
    <row r="885" spans="1:3" ht="15" customHeight="1">
      <c r="A885" s="259">
        <v>2130210</v>
      </c>
      <c r="B885" s="257" t="s">
        <v>808</v>
      </c>
      <c r="C885" s="256">
        <v>0</v>
      </c>
    </row>
    <row r="886" spans="1:3" ht="15" customHeight="1">
      <c r="A886" s="254">
        <v>2130211</v>
      </c>
      <c r="B886" s="257" t="s">
        <v>809</v>
      </c>
      <c r="C886" s="256">
        <v>0</v>
      </c>
    </row>
    <row r="887" spans="1:3" ht="15" customHeight="1">
      <c r="A887" s="254">
        <v>2130212</v>
      </c>
      <c r="B887" s="257" t="s">
        <v>810</v>
      </c>
      <c r="C887" s="256">
        <v>0</v>
      </c>
    </row>
    <row r="888" spans="1:3" ht="15" customHeight="1">
      <c r="A888" s="254">
        <v>2130213</v>
      </c>
      <c r="B888" s="257" t="s">
        <v>811</v>
      </c>
      <c r="C888" s="256">
        <v>0</v>
      </c>
    </row>
    <row r="889" spans="1:3" ht="15" customHeight="1">
      <c r="A889" s="254">
        <v>2130217</v>
      </c>
      <c r="B889" s="257" t="s">
        <v>812</v>
      </c>
      <c r="C889" s="256">
        <v>0</v>
      </c>
    </row>
    <row r="890" spans="1:3" ht="15" customHeight="1">
      <c r="A890" s="254">
        <v>2130220</v>
      </c>
      <c r="B890" s="257" t="s">
        <v>813</v>
      </c>
      <c r="C890" s="256">
        <v>0</v>
      </c>
    </row>
    <row r="891" spans="1:3" ht="15" customHeight="1">
      <c r="A891" s="254">
        <v>2130221</v>
      </c>
      <c r="B891" s="257" t="s">
        <v>814</v>
      </c>
      <c r="C891" s="256">
        <v>0</v>
      </c>
    </row>
    <row r="892" spans="1:3" ht="15" customHeight="1">
      <c r="A892" s="254">
        <v>2130223</v>
      </c>
      <c r="B892" s="257" t="s">
        <v>815</v>
      </c>
      <c r="C892" s="256">
        <v>0</v>
      </c>
    </row>
    <row r="893" spans="1:3" ht="15" customHeight="1">
      <c r="A893" s="254">
        <v>2130226</v>
      </c>
      <c r="B893" s="257" t="s">
        <v>816</v>
      </c>
      <c r="C893" s="256">
        <v>0</v>
      </c>
    </row>
    <row r="894" spans="1:3" ht="15" customHeight="1">
      <c r="A894" s="254">
        <v>2130227</v>
      </c>
      <c r="B894" s="257" t="s">
        <v>817</v>
      </c>
      <c r="C894" s="256">
        <v>0</v>
      </c>
    </row>
    <row r="895" spans="1:3" ht="15" customHeight="1">
      <c r="A895" s="259">
        <v>2130232</v>
      </c>
      <c r="B895" s="257" t="s">
        <v>818</v>
      </c>
      <c r="C895" s="256">
        <v>0</v>
      </c>
    </row>
    <row r="896" spans="1:3" ht="15" customHeight="1">
      <c r="A896" s="254">
        <v>2130234</v>
      </c>
      <c r="B896" s="257" t="s">
        <v>819</v>
      </c>
      <c r="C896" s="256">
        <v>0</v>
      </c>
    </row>
    <row r="897" spans="1:3" ht="15" customHeight="1">
      <c r="A897" s="259">
        <v>2130235</v>
      </c>
      <c r="B897" s="257" t="s">
        <v>820</v>
      </c>
      <c r="C897" s="256">
        <v>0</v>
      </c>
    </row>
    <row r="898" spans="1:3" ht="15" customHeight="1">
      <c r="A898" s="254">
        <v>2130236</v>
      </c>
      <c r="B898" s="257" t="s">
        <v>821</v>
      </c>
      <c r="C898" s="256">
        <v>0</v>
      </c>
    </row>
    <row r="899" spans="1:3" ht="15" customHeight="1">
      <c r="A899" s="254">
        <v>2130237</v>
      </c>
      <c r="B899" s="257" t="s">
        <v>787</v>
      </c>
      <c r="C899" s="256">
        <v>0</v>
      </c>
    </row>
    <row r="900" spans="1:3" ht="15" customHeight="1">
      <c r="A900" s="254">
        <v>2130299</v>
      </c>
      <c r="B900" s="257" t="s">
        <v>822</v>
      </c>
      <c r="C900" s="256">
        <v>238.3362693778941</v>
      </c>
    </row>
    <row r="901" spans="1:3" ht="15" customHeight="1">
      <c r="A901" s="254">
        <v>21303</v>
      </c>
      <c r="B901" s="255" t="s">
        <v>823</v>
      </c>
      <c r="C901" s="256">
        <v>11565.062009261123</v>
      </c>
    </row>
    <row r="902" spans="1:3" ht="15" customHeight="1">
      <c r="A902" s="254">
        <v>2130301</v>
      </c>
      <c r="B902" s="257" t="s">
        <v>148</v>
      </c>
      <c r="C902" s="256">
        <v>1612.4681397221664</v>
      </c>
    </row>
    <row r="903" spans="1:3" ht="15" customHeight="1">
      <c r="A903" s="254">
        <v>2130302</v>
      </c>
      <c r="B903" s="257" t="s">
        <v>149</v>
      </c>
      <c r="C903" s="256">
        <v>0</v>
      </c>
    </row>
    <row r="904" spans="1:3" ht="15" customHeight="1">
      <c r="A904" s="254">
        <v>2130303</v>
      </c>
      <c r="B904" s="257" t="s">
        <v>150</v>
      </c>
      <c r="C904" s="256">
        <v>36.16136500905979</v>
      </c>
    </row>
    <row r="905" spans="1:3" ht="15" customHeight="1">
      <c r="A905" s="254">
        <v>2130304</v>
      </c>
      <c r="B905" s="257" t="s">
        <v>824</v>
      </c>
      <c r="C905" s="256">
        <v>4.931095228508154</v>
      </c>
    </row>
    <row r="906" spans="1:3" ht="15" customHeight="1">
      <c r="A906" s="254">
        <v>2130305</v>
      </c>
      <c r="B906" s="257" t="s">
        <v>825</v>
      </c>
      <c r="C906" s="256">
        <v>4.931095228508154</v>
      </c>
    </row>
    <row r="907" spans="1:3" ht="15" customHeight="1">
      <c r="A907" s="254">
        <v>2130306</v>
      </c>
      <c r="B907" s="257" t="s">
        <v>826</v>
      </c>
      <c r="C907" s="256">
        <v>2043.1171230118784</v>
      </c>
    </row>
    <row r="908" spans="1:3" ht="15" customHeight="1">
      <c r="A908" s="254">
        <v>2130307</v>
      </c>
      <c r="B908" s="257" t="s">
        <v>827</v>
      </c>
      <c r="C908" s="256">
        <v>0</v>
      </c>
    </row>
    <row r="909" spans="1:3" ht="15" customHeight="1">
      <c r="A909" s="254">
        <v>2130308</v>
      </c>
      <c r="B909" s="257" t="s">
        <v>828</v>
      </c>
      <c r="C909" s="256">
        <v>0</v>
      </c>
    </row>
    <row r="910" spans="1:3" ht="15" customHeight="1">
      <c r="A910" s="254">
        <v>2130309</v>
      </c>
      <c r="B910" s="257" t="s">
        <v>829</v>
      </c>
      <c r="C910" s="256">
        <v>0</v>
      </c>
    </row>
    <row r="911" spans="1:3" ht="15" customHeight="1">
      <c r="A911" s="254">
        <v>2130310</v>
      </c>
      <c r="B911" s="257" t="s">
        <v>830</v>
      </c>
      <c r="C911" s="256">
        <v>399.4187135091605</v>
      </c>
    </row>
    <row r="912" spans="1:3" ht="15" customHeight="1">
      <c r="A912" s="254">
        <v>2130311</v>
      </c>
      <c r="B912" s="257" t="s">
        <v>831</v>
      </c>
      <c r="C912" s="256">
        <v>484.8910308033018</v>
      </c>
    </row>
    <row r="913" spans="1:3" ht="15" customHeight="1">
      <c r="A913" s="254">
        <v>2130312</v>
      </c>
      <c r="B913" s="257" t="s">
        <v>832</v>
      </c>
      <c r="C913" s="256">
        <v>0</v>
      </c>
    </row>
    <row r="914" spans="1:3" ht="15" customHeight="1">
      <c r="A914" s="254">
        <v>2130313</v>
      </c>
      <c r="B914" s="257" t="s">
        <v>833</v>
      </c>
      <c r="C914" s="256">
        <v>0</v>
      </c>
    </row>
    <row r="915" spans="1:3" ht="15" customHeight="1">
      <c r="A915" s="254">
        <v>2130314</v>
      </c>
      <c r="B915" s="257" t="s">
        <v>834</v>
      </c>
      <c r="C915" s="256">
        <v>0</v>
      </c>
    </row>
    <row r="916" spans="1:3" ht="15" customHeight="1">
      <c r="A916" s="254">
        <v>2130315</v>
      </c>
      <c r="B916" s="257" t="s">
        <v>835</v>
      </c>
      <c r="C916" s="256">
        <v>0</v>
      </c>
    </row>
    <row r="917" spans="1:3" ht="15" customHeight="1">
      <c r="A917" s="254">
        <v>2130316</v>
      </c>
      <c r="B917" s="257" t="s">
        <v>836</v>
      </c>
      <c r="C917" s="256">
        <v>407.637205556674</v>
      </c>
    </row>
    <row r="918" spans="1:3" ht="15" customHeight="1">
      <c r="A918" s="254">
        <v>2130317</v>
      </c>
      <c r="B918" s="257" t="s">
        <v>837</v>
      </c>
      <c r="C918" s="256">
        <v>0</v>
      </c>
    </row>
    <row r="919" spans="1:3" ht="15" customHeight="1">
      <c r="A919" s="254">
        <v>2130318</v>
      </c>
      <c r="B919" s="257" t="s">
        <v>838</v>
      </c>
      <c r="C919" s="256">
        <v>0</v>
      </c>
    </row>
    <row r="920" spans="1:3" ht="15" customHeight="1">
      <c r="A920" s="254">
        <v>2130319</v>
      </c>
      <c r="B920" s="257" t="s">
        <v>839</v>
      </c>
      <c r="C920" s="256">
        <v>0</v>
      </c>
    </row>
    <row r="921" spans="1:3" ht="15" customHeight="1">
      <c r="A921" s="254">
        <v>2130321</v>
      </c>
      <c r="B921" s="257" t="s">
        <v>840</v>
      </c>
      <c r="C921" s="256">
        <v>9.862190457016307</v>
      </c>
    </row>
    <row r="922" spans="1:3" ht="15" customHeight="1">
      <c r="A922" s="254">
        <v>2130322</v>
      </c>
      <c r="B922" s="257" t="s">
        <v>841</v>
      </c>
      <c r="C922" s="256">
        <v>0</v>
      </c>
    </row>
    <row r="923" spans="1:3" ht="15" customHeight="1">
      <c r="A923" s="254">
        <v>2130333</v>
      </c>
      <c r="B923" s="257" t="s">
        <v>815</v>
      </c>
      <c r="C923" s="256">
        <v>0</v>
      </c>
    </row>
    <row r="924" spans="1:3" ht="15" customHeight="1">
      <c r="A924" s="254">
        <v>2130334</v>
      </c>
      <c r="B924" s="257" t="s">
        <v>842</v>
      </c>
      <c r="C924" s="256">
        <v>0</v>
      </c>
    </row>
    <row r="925" spans="1:3" ht="15" customHeight="1">
      <c r="A925" s="254">
        <v>2130335</v>
      </c>
      <c r="B925" s="257" t="s">
        <v>843</v>
      </c>
      <c r="C925" s="256">
        <v>0</v>
      </c>
    </row>
    <row r="926" spans="1:3" ht="15" customHeight="1">
      <c r="A926" s="254">
        <v>2130336</v>
      </c>
      <c r="B926" s="257" t="s">
        <v>844</v>
      </c>
      <c r="C926" s="256">
        <v>0</v>
      </c>
    </row>
    <row r="927" spans="1:3" ht="15" customHeight="1">
      <c r="A927" s="254">
        <v>2130337</v>
      </c>
      <c r="B927" s="257" t="s">
        <v>845</v>
      </c>
      <c r="C927" s="256">
        <v>0</v>
      </c>
    </row>
    <row r="928" spans="1:3" ht="15" customHeight="1">
      <c r="A928" s="254">
        <v>2130399</v>
      </c>
      <c r="B928" s="257" t="s">
        <v>846</v>
      </c>
      <c r="C928" s="256">
        <v>6561.644050734851</v>
      </c>
    </row>
    <row r="929" spans="1:3" ht="14.25" customHeight="1">
      <c r="A929" s="254">
        <v>21305</v>
      </c>
      <c r="B929" s="255" t="s">
        <v>847</v>
      </c>
      <c r="C929" s="256">
        <v>622.9616972015301</v>
      </c>
    </row>
    <row r="930" spans="1:3" ht="15" customHeight="1">
      <c r="A930" s="254">
        <v>2130501</v>
      </c>
      <c r="B930" s="257" t="s">
        <v>148</v>
      </c>
      <c r="C930" s="256">
        <v>410.9246023756795</v>
      </c>
    </row>
    <row r="931" spans="1:3" ht="15" customHeight="1">
      <c r="A931" s="254">
        <v>2130502</v>
      </c>
      <c r="B931" s="257" t="s">
        <v>149</v>
      </c>
      <c r="C931" s="256">
        <v>0</v>
      </c>
    </row>
    <row r="932" spans="1:3" ht="15" customHeight="1">
      <c r="A932" s="254">
        <v>2130503</v>
      </c>
      <c r="B932" s="257" t="s">
        <v>150</v>
      </c>
      <c r="C932" s="256">
        <v>0</v>
      </c>
    </row>
    <row r="933" spans="1:3" ht="15" customHeight="1">
      <c r="A933" s="254">
        <v>2130504</v>
      </c>
      <c r="B933" s="257" t="s">
        <v>848</v>
      </c>
      <c r="C933" s="256">
        <v>0</v>
      </c>
    </row>
    <row r="934" spans="1:3" ht="15" customHeight="1">
      <c r="A934" s="254">
        <v>2130505</v>
      </c>
      <c r="B934" s="257" t="s">
        <v>849</v>
      </c>
      <c r="C934" s="256">
        <v>0</v>
      </c>
    </row>
    <row r="935" spans="1:3" ht="15" customHeight="1">
      <c r="A935" s="254">
        <v>2130506</v>
      </c>
      <c r="B935" s="257" t="s">
        <v>850</v>
      </c>
      <c r="C935" s="256">
        <v>0</v>
      </c>
    </row>
    <row r="936" spans="1:3" ht="15" customHeight="1">
      <c r="A936" s="259">
        <v>2130507</v>
      </c>
      <c r="B936" s="257" t="s">
        <v>851</v>
      </c>
      <c r="C936" s="256">
        <v>0</v>
      </c>
    </row>
    <row r="937" spans="1:3" ht="15" customHeight="1">
      <c r="A937" s="259">
        <v>2130508</v>
      </c>
      <c r="B937" s="257" t="s">
        <v>852</v>
      </c>
      <c r="C937" s="256">
        <v>0</v>
      </c>
    </row>
    <row r="938" spans="1:3" ht="15" customHeight="1">
      <c r="A938" s="259">
        <v>2130550</v>
      </c>
      <c r="B938" s="257" t="s">
        <v>853</v>
      </c>
      <c r="C938" s="256">
        <v>0</v>
      </c>
    </row>
    <row r="939" spans="1:3" ht="15" customHeight="1">
      <c r="A939" s="259">
        <v>2130599</v>
      </c>
      <c r="B939" s="257" t="s">
        <v>854</v>
      </c>
      <c r="C939" s="256">
        <v>212.03709482585063</v>
      </c>
    </row>
    <row r="940" spans="1:3" ht="15" customHeight="1">
      <c r="A940" s="254">
        <v>21307</v>
      </c>
      <c r="B940" s="255" t="s">
        <v>855</v>
      </c>
      <c r="C940" s="256">
        <v>0</v>
      </c>
    </row>
    <row r="941" spans="1:3" ht="15" customHeight="1">
      <c r="A941" s="254">
        <v>2130701</v>
      </c>
      <c r="B941" s="257" t="s">
        <v>856</v>
      </c>
      <c r="C941" s="256">
        <v>0</v>
      </c>
    </row>
    <row r="942" spans="1:3" ht="15" customHeight="1">
      <c r="A942" s="254">
        <v>2130704</v>
      </c>
      <c r="B942" s="257" t="s">
        <v>857</v>
      </c>
      <c r="C942" s="256">
        <v>0</v>
      </c>
    </row>
    <row r="943" spans="1:3" ht="15" customHeight="1">
      <c r="A943" s="254">
        <v>2130705</v>
      </c>
      <c r="B943" s="257" t="s">
        <v>858</v>
      </c>
      <c r="C943" s="256">
        <v>0</v>
      </c>
    </row>
    <row r="944" spans="1:3" ht="15" customHeight="1">
      <c r="A944" s="254">
        <v>2130706</v>
      </c>
      <c r="B944" s="257" t="s">
        <v>859</v>
      </c>
      <c r="C944" s="256">
        <v>0</v>
      </c>
    </row>
    <row r="945" spans="1:3" ht="15" customHeight="1">
      <c r="A945" s="254">
        <v>2130707</v>
      </c>
      <c r="B945" s="257" t="s">
        <v>860</v>
      </c>
      <c r="C945" s="256">
        <v>0</v>
      </c>
    </row>
    <row r="946" spans="1:3" ht="15" customHeight="1">
      <c r="A946" s="254">
        <v>2130799</v>
      </c>
      <c r="B946" s="257" t="s">
        <v>861</v>
      </c>
      <c r="C946" s="256">
        <v>0</v>
      </c>
    </row>
    <row r="947" spans="1:3" ht="15" customHeight="1">
      <c r="A947" s="254">
        <v>21308</v>
      </c>
      <c r="B947" s="255" t="s">
        <v>862</v>
      </c>
      <c r="C947" s="256">
        <v>274.4976343869539</v>
      </c>
    </row>
    <row r="948" spans="1:3" ht="15" customHeight="1">
      <c r="A948" s="254">
        <v>2130801</v>
      </c>
      <c r="B948" s="257" t="s">
        <v>863</v>
      </c>
      <c r="C948" s="256">
        <v>0</v>
      </c>
    </row>
    <row r="949" spans="1:3" ht="15" customHeight="1">
      <c r="A949" s="259">
        <v>2130802</v>
      </c>
      <c r="B949" s="257" t="s">
        <v>864</v>
      </c>
      <c r="C949" s="256">
        <v>0</v>
      </c>
    </row>
    <row r="950" spans="1:3" ht="15" customHeight="1">
      <c r="A950" s="254">
        <v>2130803</v>
      </c>
      <c r="B950" s="257" t="s">
        <v>865</v>
      </c>
      <c r="C950" s="256">
        <v>0</v>
      </c>
    </row>
    <row r="951" spans="1:3" ht="15" customHeight="1">
      <c r="A951" s="254">
        <v>2130804</v>
      </c>
      <c r="B951" s="257" t="s">
        <v>866</v>
      </c>
      <c r="C951" s="256">
        <v>274.4976343869539</v>
      </c>
    </row>
    <row r="952" spans="1:3" ht="15" customHeight="1">
      <c r="A952" s="254">
        <v>2130805</v>
      </c>
      <c r="B952" s="257" t="s">
        <v>867</v>
      </c>
      <c r="C952" s="256">
        <v>0</v>
      </c>
    </row>
    <row r="953" spans="1:3" ht="15" customHeight="1">
      <c r="A953" s="254">
        <v>2130899</v>
      </c>
      <c r="B953" s="257" t="s">
        <v>868</v>
      </c>
      <c r="C953" s="256">
        <v>0</v>
      </c>
    </row>
    <row r="954" spans="1:3" ht="15" customHeight="1">
      <c r="A954" s="254">
        <v>21309</v>
      </c>
      <c r="B954" s="255" t="s">
        <v>869</v>
      </c>
      <c r="C954" s="256">
        <v>0</v>
      </c>
    </row>
    <row r="955" spans="1:3" s="243" customFormat="1" ht="15" customHeight="1">
      <c r="A955" s="254">
        <v>2130901</v>
      </c>
      <c r="B955" s="257" t="s">
        <v>870</v>
      </c>
      <c r="C955" s="260">
        <v>0</v>
      </c>
    </row>
    <row r="956" spans="1:3" ht="15" customHeight="1">
      <c r="A956" s="254">
        <v>2130999</v>
      </c>
      <c r="B956" s="257" t="s">
        <v>871</v>
      </c>
      <c r="C956" s="256">
        <v>0</v>
      </c>
    </row>
    <row r="957" spans="1:3" ht="15" customHeight="1">
      <c r="A957" s="254">
        <v>21399</v>
      </c>
      <c r="B957" s="255" t="s">
        <v>872</v>
      </c>
      <c r="C957" s="256">
        <v>162.72614254076908</v>
      </c>
    </row>
    <row r="958" spans="1:3" ht="15" customHeight="1">
      <c r="A958" s="254">
        <v>2139901</v>
      </c>
      <c r="B958" s="257" t="s">
        <v>873</v>
      </c>
      <c r="C958" s="256">
        <v>0</v>
      </c>
    </row>
    <row r="959" spans="1:3" ht="15" customHeight="1">
      <c r="A959" s="254">
        <v>2139999</v>
      </c>
      <c r="B959" s="257" t="s">
        <v>874</v>
      </c>
      <c r="C959" s="256">
        <v>162.72614254076908</v>
      </c>
    </row>
    <row r="960" spans="1:3" ht="15" customHeight="1">
      <c r="A960" s="254">
        <v>214</v>
      </c>
      <c r="B960" s="255" t="s">
        <v>875</v>
      </c>
      <c r="C960" s="256">
        <v>41644</v>
      </c>
    </row>
    <row r="961" spans="1:3" ht="15" customHeight="1">
      <c r="A961" s="254">
        <v>21401</v>
      </c>
      <c r="B961" s="255" t="s">
        <v>876</v>
      </c>
      <c r="C961" s="256">
        <v>29246.958436944937</v>
      </c>
    </row>
    <row r="962" spans="1:3" ht="15" customHeight="1">
      <c r="A962" s="254">
        <v>2140101</v>
      </c>
      <c r="B962" s="257" t="s">
        <v>148</v>
      </c>
      <c r="C962" s="256">
        <v>3101.7259917110714</v>
      </c>
    </row>
    <row r="963" spans="1:3" ht="15" customHeight="1">
      <c r="A963" s="254">
        <v>2140102</v>
      </c>
      <c r="B963" s="257" t="s">
        <v>149</v>
      </c>
      <c r="C963" s="256">
        <v>8348.52480757845</v>
      </c>
    </row>
    <row r="964" spans="1:3" ht="15" customHeight="1">
      <c r="A964" s="254">
        <v>2140103</v>
      </c>
      <c r="B964" s="257" t="s">
        <v>150</v>
      </c>
      <c r="C964" s="256">
        <v>0</v>
      </c>
    </row>
    <row r="965" spans="1:3" ht="15" customHeight="1">
      <c r="A965" s="254">
        <v>2140104</v>
      </c>
      <c r="B965" s="257" t="s">
        <v>877</v>
      </c>
      <c r="C965" s="256">
        <v>32.874679297414644</v>
      </c>
    </row>
    <row r="966" spans="1:3" ht="15" customHeight="1">
      <c r="A966" s="254">
        <v>2140106</v>
      </c>
      <c r="B966" s="257" t="s">
        <v>878</v>
      </c>
      <c r="C966" s="256">
        <v>9107.929899348728</v>
      </c>
    </row>
    <row r="967" spans="1:3" ht="15" customHeight="1">
      <c r="A967" s="254">
        <v>2140109</v>
      </c>
      <c r="B967" s="257" t="s">
        <v>879</v>
      </c>
      <c r="C967" s="256">
        <v>44.380817051509766</v>
      </c>
    </row>
    <row r="968" spans="1:3" ht="15" customHeight="1">
      <c r="A968" s="254">
        <v>2140110</v>
      </c>
      <c r="B968" s="257" t="s">
        <v>880</v>
      </c>
      <c r="C968" s="256">
        <v>202.17927767910004</v>
      </c>
    </row>
    <row r="969" spans="1:3" ht="15" customHeight="1">
      <c r="A969" s="254">
        <v>2140111</v>
      </c>
      <c r="B969" s="257" t="s">
        <v>881</v>
      </c>
      <c r="C969" s="256">
        <v>0</v>
      </c>
    </row>
    <row r="970" spans="1:3" ht="15" customHeight="1">
      <c r="A970" s="254">
        <v>2140112</v>
      </c>
      <c r="B970" s="257" t="s">
        <v>882</v>
      </c>
      <c r="C970" s="256">
        <v>23.01227550819025</v>
      </c>
    </row>
    <row r="971" spans="1:3" ht="15" customHeight="1">
      <c r="A971" s="254">
        <v>2140114</v>
      </c>
      <c r="B971" s="257" t="s">
        <v>883</v>
      </c>
      <c r="C971" s="256">
        <v>0</v>
      </c>
    </row>
    <row r="972" spans="1:3" ht="15" customHeight="1">
      <c r="A972" s="254">
        <v>2140122</v>
      </c>
      <c r="B972" s="257" t="s">
        <v>884</v>
      </c>
      <c r="C972" s="256">
        <v>0</v>
      </c>
    </row>
    <row r="973" spans="1:3" ht="15" customHeight="1">
      <c r="A973" s="254">
        <v>2140123</v>
      </c>
      <c r="B973" s="257" t="s">
        <v>885</v>
      </c>
      <c r="C973" s="256">
        <v>0</v>
      </c>
    </row>
    <row r="974" spans="1:3" ht="15" customHeight="1">
      <c r="A974" s="254">
        <v>2140127</v>
      </c>
      <c r="B974" s="257" t="s">
        <v>886</v>
      </c>
      <c r="C974" s="256">
        <v>0</v>
      </c>
    </row>
    <row r="975" spans="1:3" ht="15" customHeight="1">
      <c r="A975" s="254">
        <v>2140128</v>
      </c>
      <c r="B975" s="257" t="s">
        <v>887</v>
      </c>
      <c r="C975" s="256">
        <v>0</v>
      </c>
    </row>
    <row r="976" spans="1:3" ht="15" customHeight="1">
      <c r="A976" s="254">
        <v>2140129</v>
      </c>
      <c r="B976" s="257" t="s">
        <v>888</v>
      </c>
      <c r="C976" s="256">
        <v>0</v>
      </c>
    </row>
    <row r="977" spans="1:3" ht="15" customHeight="1">
      <c r="A977" s="254">
        <v>2140130</v>
      </c>
      <c r="B977" s="257" t="s">
        <v>889</v>
      </c>
      <c r="C977" s="256">
        <v>0</v>
      </c>
    </row>
    <row r="978" spans="1:3" ht="15" customHeight="1">
      <c r="A978" s="254">
        <v>2140131</v>
      </c>
      <c r="B978" s="257" t="s">
        <v>890</v>
      </c>
      <c r="C978" s="256">
        <v>0</v>
      </c>
    </row>
    <row r="979" spans="1:3" ht="15" customHeight="1">
      <c r="A979" s="254">
        <v>2140133</v>
      </c>
      <c r="B979" s="257" t="s">
        <v>891</v>
      </c>
      <c r="C979" s="256">
        <v>0</v>
      </c>
    </row>
    <row r="980" spans="1:3" ht="15" customHeight="1">
      <c r="A980" s="254">
        <v>2140136</v>
      </c>
      <c r="B980" s="257" t="s">
        <v>892</v>
      </c>
      <c r="C980" s="256">
        <v>445.4519044799684</v>
      </c>
    </row>
    <row r="981" spans="1:3" ht="15" customHeight="1">
      <c r="A981" s="254">
        <v>2140138</v>
      </c>
      <c r="B981" s="257" t="s">
        <v>893</v>
      </c>
      <c r="C981" s="256">
        <v>0</v>
      </c>
    </row>
    <row r="982" spans="1:3" ht="15" customHeight="1">
      <c r="A982" s="259">
        <v>2140139</v>
      </c>
      <c r="B982" s="257" t="s">
        <v>894</v>
      </c>
      <c r="C982" s="256">
        <v>0</v>
      </c>
    </row>
    <row r="983" spans="1:4" ht="15" customHeight="1">
      <c r="A983" s="254">
        <v>2140199</v>
      </c>
      <c r="B983" s="257" t="s">
        <v>895</v>
      </c>
      <c r="C983" s="256">
        <v>7940.878784290507</v>
      </c>
      <c r="D983" s="241"/>
    </row>
    <row r="984" spans="1:3" ht="15" customHeight="1">
      <c r="A984" s="254">
        <v>21402</v>
      </c>
      <c r="B984" s="255" t="s">
        <v>896</v>
      </c>
      <c r="C984" s="256">
        <v>1908.37513321492</v>
      </c>
    </row>
    <row r="985" spans="1:3" ht="15" customHeight="1">
      <c r="A985" s="254">
        <v>2140201</v>
      </c>
      <c r="B985" s="257" t="s">
        <v>148</v>
      </c>
      <c r="C985" s="256">
        <v>64.10562462995856</v>
      </c>
    </row>
    <row r="986" spans="1:3" ht="15" customHeight="1">
      <c r="A986" s="254">
        <v>2140202</v>
      </c>
      <c r="B986" s="257" t="s">
        <v>149</v>
      </c>
      <c r="C986" s="256">
        <v>0</v>
      </c>
    </row>
    <row r="987" spans="1:3" ht="15" customHeight="1">
      <c r="A987" s="254">
        <v>2140203</v>
      </c>
      <c r="B987" s="257" t="s">
        <v>150</v>
      </c>
      <c r="C987" s="256">
        <v>0</v>
      </c>
    </row>
    <row r="988" spans="1:3" ht="15" customHeight="1">
      <c r="A988" s="254">
        <v>2140204</v>
      </c>
      <c r="B988" s="257" t="s">
        <v>897</v>
      </c>
      <c r="C988" s="256">
        <v>0</v>
      </c>
    </row>
    <row r="989" spans="1:3" ht="15" customHeight="1">
      <c r="A989" s="254">
        <v>2140205</v>
      </c>
      <c r="B989" s="257" t="s">
        <v>898</v>
      </c>
      <c r="C989" s="256">
        <v>0</v>
      </c>
    </row>
    <row r="990" spans="1:3" ht="15" customHeight="1">
      <c r="A990" s="254">
        <v>2140206</v>
      </c>
      <c r="B990" s="257" t="s">
        <v>899</v>
      </c>
      <c r="C990" s="256">
        <v>0</v>
      </c>
    </row>
    <row r="991" spans="1:3" ht="15" customHeight="1">
      <c r="A991" s="254">
        <v>2140207</v>
      </c>
      <c r="B991" s="257" t="s">
        <v>900</v>
      </c>
      <c r="C991" s="256">
        <v>0</v>
      </c>
    </row>
    <row r="992" spans="1:3" ht="15" customHeight="1">
      <c r="A992" s="254">
        <v>2140208</v>
      </c>
      <c r="B992" s="257" t="s">
        <v>901</v>
      </c>
      <c r="C992" s="256">
        <v>0</v>
      </c>
    </row>
    <row r="993" spans="1:3" ht="15" customHeight="1">
      <c r="A993" s="254">
        <v>2140299</v>
      </c>
      <c r="B993" s="257" t="s">
        <v>902</v>
      </c>
      <c r="C993" s="256">
        <v>1844.2695085849614</v>
      </c>
    </row>
    <row r="994" spans="1:3" ht="15" customHeight="1">
      <c r="A994" s="254">
        <v>21403</v>
      </c>
      <c r="B994" s="255" t="s">
        <v>903</v>
      </c>
      <c r="C994" s="256">
        <v>4931.201894612197</v>
      </c>
    </row>
    <row r="995" spans="1:3" ht="15" customHeight="1">
      <c r="A995" s="254">
        <v>2140301</v>
      </c>
      <c r="B995" s="257" t="s">
        <v>148</v>
      </c>
      <c r="C995" s="256">
        <v>0</v>
      </c>
    </row>
    <row r="996" spans="1:3" ht="15" customHeight="1">
      <c r="A996" s="254">
        <v>2140302</v>
      </c>
      <c r="B996" s="257" t="s">
        <v>149</v>
      </c>
      <c r="C996" s="256">
        <v>0</v>
      </c>
    </row>
    <row r="997" spans="1:3" ht="15" customHeight="1">
      <c r="A997" s="254">
        <v>2140303</v>
      </c>
      <c r="B997" s="257" t="s">
        <v>150</v>
      </c>
      <c r="C997" s="256">
        <v>0</v>
      </c>
    </row>
    <row r="998" spans="1:3" ht="15" customHeight="1">
      <c r="A998" s="254">
        <v>2140304</v>
      </c>
      <c r="B998" s="257" t="s">
        <v>904</v>
      </c>
      <c r="C998" s="256">
        <v>0</v>
      </c>
    </row>
    <row r="999" spans="1:3" ht="15" customHeight="1">
      <c r="A999" s="254">
        <v>2140305</v>
      </c>
      <c r="B999" s="257" t="s">
        <v>905</v>
      </c>
      <c r="C999" s="256">
        <v>0</v>
      </c>
    </row>
    <row r="1000" spans="1:3" ht="15" customHeight="1">
      <c r="A1000" s="254">
        <v>2140306</v>
      </c>
      <c r="B1000" s="257" t="s">
        <v>906</v>
      </c>
      <c r="C1000" s="256">
        <v>0</v>
      </c>
    </row>
    <row r="1001" spans="1:3" ht="15" customHeight="1">
      <c r="A1001" s="254">
        <v>2140307</v>
      </c>
      <c r="B1001" s="257" t="s">
        <v>907</v>
      </c>
      <c r="C1001" s="256">
        <v>0</v>
      </c>
    </row>
    <row r="1002" spans="1:3" ht="15" customHeight="1">
      <c r="A1002" s="254">
        <v>2140308</v>
      </c>
      <c r="B1002" s="257" t="s">
        <v>908</v>
      </c>
      <c r="C1002" s="256">
        <v>0</v>
      </c>
    </row>
    <row r="1003" spans="1:3" ht="15" customHeight="1">
      <c r="A1003" s="254">
        <v>2140399</v>
      </c>
      <c r="B1003" s="257" t="s">
        <v>909</v>
      </c>
      <c r="C1003" s="256">
        <v>4931.201894612197</v>
      </c>
    </row>
    <row r="1004" spans="1:3" ht="15" customHeight="1">
      <c r="A1004" s="259">
        <v>21404</v>
      </c>
      <c r="B1004" s="255" t="s">
        <v>910</v>
      </c>
      <c r="C1004" s="256">
        <v>0</v>
      </c>
    </row>
    <row r="1005" spans="1:3" ht="15" customHeight="1">
      <c r="A1005" s="259">
        <v>2140401</v>
      </c>
      <c r="B1005" s="257" t="s">
        <v>911</v>
      </c>
      <c r="C1005" s="256">
        <v>0</v>
      </c>
    </row>
    <row r="1006" spans="1:3" ht="15" customHeight="1">
      <c r="A1006" s="259">
        <v>2140402</v>
      </c>
      <c r="B1006" s="257" t="s">
        <v>912</v>
      </c>
      <c r="C1006" s="256">
        <v>0</v>
      </c>
    </row>
    <row r="1007" spans="1:3" ht="15" customHeight="1">
      <c r="A1007" s="259">
        <v>2140403</v>
      </c>
      <c r="B1007" s="257" t="s">
        <v>913</v>
      </c>
      <c r="C1007" s="256">
        <v>0</v>
      </c>
    </row>
    <row r="1008" spans="1:3" ht="15" customHeight="1">
      <c r="A1008" s="259">
        <v>2140499</v>
      </c>
      <c r="B1008" s="257" t="s">
        <v>914</v>
      </c>
      <c r="C1008" s="256">
        <v>0</v>
      </c>
    </row>
    <row r="1009" spans="1:3" ht="15" customHeight="1">
      <c r="A1009" s="254">
        <v>21405</v>
      </c>
      <c r="B1009" s="255" t="s">
        <v>915</v>
      </c>
      <c r="C1009" s="256">
        <v>59.174422735346354</v>
      </c>
    </row>
    <row r="1010" spans="1:3" ht="15" customHeight="1">
      <c r="A1010" s="254">
        <v>2140501</v>
      </c>
      <c r="B1010" s="257" t="s">
        <v>148</v>
      </c>
      <c r="C1010" s="256">
        <v>0</v>
      </c>
    </row>
    <row r="1011" spans="1:3" ht="15" customHeight="1">
      <c r="A1011" s="254">
        <v>2140502</v>
      </c>
      <c r="B1011" s="257" t="s">
        <v>149</v>
      </c>
      <c r="C1011" s="256">
        <v>0</v>
      </c>
    </row>
    <row r="1012" spans="1:3" ht="15" customHeight="1">
      <c r="A1012" s="254">
        <v>2140503</v>
      </c>
      <c r="B1012" s="257" t="s">
        <v>150</v>
      </c>
      <c r="C1012" s="256">
        <v>0</v>
      </c>
    </row>
    <row r="1013" spans="1:3" ht="15" customHeight="1">
      <c r="A1013" s="254">
        <v>2140504</v>
      </c>
      <c r="B1013" s="257" t="s">
        <v>901</v>
      </c>
      <c r="C1013" s="256">
        <v>0</v>
      </c>
    </row>
    <row r="1014" spans="1:3" ht="15" customHeight="1">
      <c r="A1014" s="254">
        <v>2140505</v>
      </c>
      <c r="B1014" s="257" t="s">
        <v>916</v>
      </c>
      <c r="C1014" s="256">
        <v>0</v>
      </c>
    </row>
    <row r="1015" spans="1:3" ht="15" customHeight="1">
      <c r="A1015" s="254">
        <v>2140599</v>
      </c>
      <c r="B1015" s="257" t="s">
        <v>917</v>
      </c>
      <c r="C1015" s="256">
        <v>59.174422735346354</v>
      </c>
    </row>
    <row r="1016" spans="1:3" ht="15" customHeight="1">
      <c r="A1016" s="254">
        <v>21406</v>
      </c>
      <c r="B1016" s="255" t="s">
        <v>918</v>
      </c>
      <c r="C1016" s="256">
        <v>1.643733964870732</v>
      </c>
    </row>
    <row r="1017" spans="1:3" ht="15" customHeight="1">
      <c r="A1017" s="254">
        <v>2140601</v>
      </c>
      <c r="B1017" s="257" t="s">
        <v>919</v>
      </c>
      <c r="C1017" s="256">
        <v>1.643733964870732</v>
      </c>
    </row>
    <row r="1018" spans="1:3" ht="15" customHeight="1">
      <c r="A1018" s="254">
        <v>2140602</v>
      </c>
      <c r="B1018" s="257" t="s">
        <v>920</v>
      </c>
      <c r="C1018" s="256">
        <v>0</v>
      </c>
    </row>
    <row r="1019" spans="1:3" ht="15" customHeight="1">
      <c r="A1019" s="254">
        <v>2140603</v>
      </c>
      <c r="B1019" s="257" t="s">
        <v>921</v>
      </c>
      <c r="C1019" s="256">
        <v>0</v>
      </c>
    </row>
    <row r="1020" spans="1:3" ht="15" customHeight="1">
      <c r="A1020" s="254">
        <v>2140699</v>
      </c>
      <c r="B1020" s="257" t="s">
        <v>922</v>
      </c>
      <c r="C1020" s="256">
        <v>0</v>
      </c>
    </row>
    <row r="1021" spans="1:3" ht="15" customHeight="1">
      <c r="A1021" s="254">
        <v>21499</v>
      </c>
      <c r="B1021" s="255" t="s">
        <v>923</v>
      </c>
      <c r="C1021" s="256">
        <v>5496.646378527729</v>
      </c>
    </row>
    <row r="1022" spans="1:3" ht="15" customHeight="1">
      <c r="A1022" s="254">
        <v>2149901</v>
      </c>
      <c r="B1022" s="257" t="s">
        <v>924</v>
      </c>
      <c r="C1022" s="256">
        <v>2579.018590882179</v>
      </c>
    </row>
    <row r="1023" spans="1:3" ht="15" customHeight="1">
      <c r="A1023" s="254">
        <v>2149999</v>
      </c>
      <c r="B1023" s="257" t="s">
        <v>925</v>
      </c>
      <c r="C1023" s="256">
        <v>2917.6277876455492</v>
      </c>
    </row>
    <row r="1024" spans="1:3" ht="15" customHeight="1">
      <c r="A1024" s="254">
        <v>215</v>
      </c>
      <c r="B1024" s="255" t="s">
        <v>926</v>
      </c>
      <c r="C1024" s="256">
        <v>8523</v>
      </c>
    </row>
    <row r="1025" spans="1:3" ht="15" customHeight="1">
      <c r="A1025" s="254">
        <v>21501</v>
      </c>
      <c r="B1025" s="255" t="s">
        <v>927</v>
      </c>
      <c r="C1025" s="256">
        <v>119.99594985535198</v>
      </c>
    </row>
    <row r="1026" spans="1:3" ht="15" customHeight="1">
      <c r="A1026" s="254">
        <v>2150101</v>
      </c>
      <c r="B1026" s="257" t="s">
        <v>148</v>
      </c>
      <c r="C1026" s="256">
        <v>119.99594985535198</v>
      </c>
    </row>
    <row r="1027" spans="1:3" ht="15" customHeight="1">
      <c r="A1027" s="254">
        <v>2150102</v>
      </c>
      <c r="B1027" s="257" t="s">
        <v>149</v>
      </c>
      <c r="C1027" s="256">
        <v>0</v>
      </c>
    </row>
    <row r="1028" spans="1:3" ht="15" customHeight="1">
      <c r="A1028" s="254">
        <v>2150103</v>
      </c>
      <c r="B1028" s="257" t="s">
        <v>150</v>
      </c>
      <c r="C1028" s="256">
        <v>0</v>
      </c>
    </row>
    <row r="1029" spans="1:3" ht="15" customHeight="1">
      <c r="A1029" s="254">
        <v>2150104</v>
      </c>
      <c r="B1029" s="257" t="s">
        <v>928</v>
      </c>
      <c r="C1029" s="256">
        <v>0</v>
      </c>
    </row>
    <row r="1030" spans="1:3" ht="15" customHeight="1">
      <c r="A1030" s="254">
        <v>2150105</v>
      </c>
      <c r="B1030" s="257" t="s">
        <v>929</v>
      </c>
      <c r="C1030" s="256">
        <v>0</v>
      </c>
    </row>
    <row r="1031" spans="1:3" ht="15" customHeight="1">
      <c r="A1031" s="254">
        <v>2150106</v>
      </c>
      <c r="B1031" s="257" t="s">
        <v>930</v>
      </c>
      <c r="C1031" s="256">
        <v>0</v>
      </c>
    </row>
    <row r="1032" spans="1:3" ht="15" customHeight="1">
      <c r="A1032" s="254">
        <v>2150107</v>
      </c>
      <c r="B1032" s="257" t="s">
        <v>931</v>
      </c>
      <c r="C1032" s="256">
        <v>0</v>
      </c>
    </row>
    <row r="1033" spans="1:3" ht="15" customHeight="1">
      <c r="A1033" s="254">
        <v>2150108</v>
      </c>
      <c r="B1033" s="257" t="s">
        <v>932</v>
      </c>
      <c r="C1033" s="256">
        <v>0</v>
      </c>
    </row>
    <row r="1034" spans="1:3" ht="15" customHeight="1">
      <c r="A1034" s="254">
        <v>2150199</v>
      </c>
      <c r="B1034" s="257" t="s">
        <v>933</v>
      </c>
      <c r="C1034" s="256">
        <v>0</v>
      </c>
    </row>
    <row r="1035" spans="1:3" ht="15" customHeight="1">
      <c r="A1035" s="254">
        <v>21502</v>
      </c>
      <c r="B1035" s="255" t="s">
        <v>934</v>
      </c>
      <c r="C1035" s="256">
        <v>0</v>
      </c>
    </row>
    <row r="1036" spans="1:3" ht="15" customHeight="1">
      <c r="A1036" s="254">
        <v>2150201</v>
      </c>
      <c r="B1036" s="257" t="s">
        <v>148</v>
      </c>
      <c r="C1036" s="256">
        <v>0</v>
      </c>
    </row>
    <row r="1037" spans="1:3" ht="15" customHeight="1">
      <c r="A1037" s="254">
        <v>2150202</v>
      </c>
      <c r="B1037" s="257" t="s">
        <v>149</v>
      </c>
      <c r="C1037" s="256">
        <v>0</v>
      </c>
    </row>
    <row r="1038" spans="1:3" ht="15" customHeight="1">
      <c r="A1038" s="254">
        <v>2150203</v>
      </c>
      <c r="B1038" s="257" t="s">
        <v>150</v>
      </c>
      <c r="C1038" s="256">
        <v>0</v>
      </c>
    </row>
    <row r="1039" spans="1:3" ht="15" customHeight="1">
      <c r="A1039" s="254">
        <v>2150204</v>
      </c>
      <c r="B1039" s="257" t="s">
        <v>935</v>
      </c>
      <c r="C1039" s="256">
        <v>0</v>
      </c>
    </row>
    <row r="1040" spans="1:3" ht="15" customHeight="1">
      <c r="A1040" s="254">
        <v>2150205</v>
      </c>
      <c r="B1040" s="257" t="s">
        <v>936</v>
      </c>
      <c r="C1040" s="256">
        <v>0</v>
      </c>
    </row>
    <row r="1041" spans="1:3" ht="15" customHeight="1">
      <c r="A1041" s="254">
        <v>2150206</v>
      </c>
      <c r="B1041" s="257" t="s">
        <v>937</v>
      </c>
      <c r="C1041" s="256">
        <v>0</v>
      </c>
    </row>
    <row r="1042" spans="1:3" ht="15" customHeight="1">
      <c r="A1042" s="254">
        <v>2150207</v>
      </c>
      <c r="B1042" s="257" t="s">
        <v>938</v>
      </c>
      <c r="C1042" s="256">
        <v>0</v>
      </c>
    </row>
    <row r="1043" spans="1:3" ht="15" customHeight="1">
      <c r="A1043" s="254">
        <v>2150208</v>
      </c>
      <c r="B1043" s="257" t="s">
        <v>939</v>
      </c>
      <c r="C1043" s="256">
        <v>0</v>
      </c>
    </row>
    <row r="1044" spans="1:3" ht="15" customHeight="1">
      <c r="A1044" s="254">
        <v>2150209</v>
      </c>
      <c r="B1044" s="257" t="s">
        <v>940</v>
      </c>
      <c r="C1044" s="256">
        <v>0</v>
      </c>
    </row>
    <row r="1045" spans="1:3" ht="15" customHeight="1">
      <c r="A1045" s="254">
        <v>2150210</v>
      </c>
      <c r="B1045" s="257" t="s">
        <v>941</v>
      </c>
      <c r="C1045" s="256">
        <v>0</v>
      </c>
    </row>
    <row r="1046" spans="1:3" ht="15" customHeight="1">
      <c r="A1046" s="254">
        <v>2150212</v>
      </c>
      <c r="B1046" s="257" t="s">
        <v>942</v>
      </c>
      <c r="C1046" s="256">
        <v>0</v>
      </c>
    </row>
    <row r="1047" spans="1:3" ht="15" customHeight="1">
      <c r="A1047" s="254">
        <v>2150213</v>
      </c>
      <c r="B1047" s="257" t="s">
        <v>943</v>
      </c>
      <c r="C1047" s="256">
        <v>0</v>
      </c>
    </row>
    <row r="1048" spans="1:3" ht="15" customHeight="1">
      <c r="A1048" s="254">
        <v>2150214</v>
      </c>
      <c r="B1048" s="257" t="s">
        <v>944</v>
      </c>
      <c r="C1048" s="256">
        <v>0</v>
      </c>
    </row>
    <row r="1049" spans="1:3" ht="15" customHeight="1">
      <c r="A1049" s="254">
        <v>2150215</v>
      </c>
      <c r="B1049" s="257" t="s">
        <v>945</v>
      </c>
      <c r="C1049" s="256">
        <v>0</v>
      </c>
    </row>
    <row r="1050" spans="1:3" ht="15" customHeight="1">
      <c r="A1050" s="254">
        <v>2150299</v>
      </c>
      <c r="B1050" s="257" t="s">
        <v>946</v>
      </c>
      <c r="C1050" s="256">
        <v>0</v>
      </c>
    </row>
    <row r="1051" spans="1:3" ht="15" customHeight="1">
      <c r="A1051" s="254">
        <v>21503</v>
      </c>
      <c r="B1051" s="255" t="s">
        <v>947</v>
      </c>
      <c r="C1051" s="256">
        <v>192.32227579556414</v>
      </c>
    </row>
    <row r="1052" spans="1:3" ht="15" customHeight="1">
      <c r="A1052" s="254">
        <v>2150301</v>
      </c>
      <c r="B1052" s="257" t="s">
        <v>148</v>
      </c>
      <c r="C1052" s="256">
        <v>169.30935390549664</v>
      </c>
    </row>
    <row r="1053" spans="1:3" ht="15" customHeight="1">
      <c r="A1053" s="254">
        <v>2150302</v>
      </c>
      <c r="B1053" s="257" t="s">
        <v>149</v>
      </c>
      <c r="C1053" s="256">
        <v>0</v>
      </c>
    </row>
    <row r="1054" spans="1:3" ht="15" customHeight="1">
      <c r="A1054" s="254">
        <v>2150303</v>
      </c>
      <c r="B1054" s="257" t="s">
        <v>150</v>
      </c>
      <c r="C1054" s="256">
        <v>0</v>
      </c>
    </row>
    <row r="1055" spans="1:3" ht="15" customHeight="1">
      <c r="A1055" s="254">
        <v>2150399</v>
      </c>
      <c r="B1055" s="257" t="s">
        <v>948</v>
      </c>
      <c r="C1055" s="256">
        <v>23.012921890067503</v>
      </c>
    </row>
    <row r="1056" spans="1:3" ht="15" customHeight="1">
      <c r="A1056" s="254">
        <v>21505</v>
      </c>
      <c r="B1056" s="255" t="s">
        <v>949</v>
      </c>
      <c r="C1056" s="256">
        <v>1678.2995178399228</v>
      </c>
    </row>
    <row r="1057" spans="1:3" ht="15" customHeight="1">
      <c r="A1057" s="254">
        <v>2150501</v>
      </c>
      <c r="B1057" s="257" t="s">
        <v>148</v>
      </c>
      <c r="C1057" s="256">
        <v>1341.3245901639345</v>
      </c>
    </row>
    <row r="1058" spans="1:3" ht="15" customHeight="1">
      <c r="A1058" s="254">
        <v>2150502</v>
      </c>
      <c r="B1058" s="257" t="s">
        <v>149</v>
      </c>
      <c r="C1058" s="256">
        <v>0</v>
      </c>
    </row>
    <row r="1059" spans="1:3" ht="15" customHeight="1">
      <c r="A1059" s="254">
        <v>2150503</v>
      </c>
      <c r="B1059" s="257" t="s">
        <v>150</v>
      </c>
      <c r="C1059" s="256">
        <v>0</v>
      </c>
    </row>
    <row r="1060" spans="1:3" ht="15" customHeight="1">
      <c r="A1060" s="254">
        <v>2150505</v>
      </c>
      <c r="B1060" s="257" t="s">
        <v>950</v>
      </c>
      <c r="C1060" s="256">
        <v>0</v>
      </c>
    </row>
    <row r="1061" spans="1:3" ht="15" customHeight="1">
      <c r="A1061" s="254">
        <v>2150507</v>
      </c>
      <c r="B1061" s="257" t="s">
        <v>951</v>
      </c>
      <c r="C1061" s="256">
        <v>0</v>
      </c>
    </row>
    <row r="1062" spans="1:3" ht="15" customHeight="1">
      <c r="A1062" s="254">
        <v>2150508</v>
      </c>
      <c r="B1062" s="257" t="s">
        <v>952</v>
      </c>
      <c r="C1062" s="256">
        <v>203.8287367405979</v>
      </c>
    </row>
    <row r="1063" spans="1:3" ht="15" customHeight="1">
      <c r="A1063" s="254">
        <v>2150516</v>
      </c>
      <c r="B1063" s="257" t="s">
        <v>953</v>
      </c>
      <c r="C1063" s="256">
        <v>0</v>
      </c>
    </row>
    <row r="1064" spans="1:3" ht="15" customHeight="1">
      <c r="A1064" s="254">
        <v>2150517</v>
      </c>
      <c r="B1064" s="257" t="s">
        <v>954</v>
      </c>
      <c r="C1064" s="256">
        <v>0</v>
      </c>
    </row>
    <row r="1065" spans="1:3" ht="15" customHeight="1">
      <c r="A1065" s="254">
        <v>2150550</v>
      </c>
      <c r="B1065" s="257" t="s">
        <v>157</v>
      </c>
      <c r="C1065" s="256">
        <v>0</v>
      </c>
    </row>
    <row r="1066" spans="1:3" ht="15" customHeight="1">
      <c r="A1066" s="254">
        <v>2150599</v>
      </c>
      <c r="B1066" s="257" t="s">
        <v>955</v>
      </c>
      <c r="C1066" s="256">
        <v>133.14619093539054</v>
      </c>
    </row>
    <row r="1067" spans="1:3" ht="15" customHeight="1">
      <c r="A1067" s="254">
        <v>21507</v>
      </c>
      <c r="B1067" s="255" t="s">
        <v>956</v>
      </c>
      <c r="C1067" s="256">
        <v>1392.281774349084</v>
      </c>
    </row>
    <row r="1068" spans="1:3" ht="15" customHeight="1">
      <c r="A1068" s="254">
        <v>2150701</v>
      </c>
      <c r="B1068" s="257" t="s">
        <v>148</v>
      </c>
      <c r="C1068" s="256">
        <v>858.0532304725169</v>
      </c>
    </row>
    <row r="1069" spans="1:3" ht="15" customHeight="1">
      <c r="A1069" s="254">
        <v>2150702</v>
      </c>
      <c r="B1069" s="257" t="s">
        <v>149</v>
      </c>
      <c r="C1069" s="256">
        <v>0</v>
      </c>
    </row>
    <row r="1070" spans="1:3" ht="15" customHeight="1">
      <c r="A1070" s="254">
        <v>2150703</v>
      </c>
      <c r="B1070" s="257" t="s">
        <v>150</v>
      </c>
      <c r="C1070" s="256">
        <v>0</v>
      </c>
    </row>
    <row r="1071" spans="1:3" ht="15" customHeight="1">
      <c r="A1071" s="254">
        <v>2150704</v>
      </c>
      <c r="B1071" s="257" t="s">
        <v>957</v>
      </c>
      <c r="C1071" s="256">
        <v>0</v>
      </c>
    </row>
    <row r="1072" spans="1:3" ht="15" customHeight="1">
      <c r="A1072" s="254">
        <v>2150705</v>
      </c>
      <c r="B1072" s="257" t="s">
        <v>958</v>
      </c>
      <c r="C1072" s="256">
        <v>0</v>
      </c>
    </row>
    <row r="1073" spans="1:3" ht="15" customHeight="1">
      <c r="A1073" s="254">
        <v>2150799</v>
      </c>
      <c r="B1073" s="257" t="s">
        <v>959</v>
      </c>
      <c r="C1073" s="256">
        <v>534.228543876567</v>
      </c>
    </row>
    <row r="1074" spans="1:3" ht="15" customHeight="1">
      <c r="A1074" s="254">
        <v>21508</v>
      </c>
      <c r="B1074" s="255" t="s">
        <v>960</v>
      </c>
      <c r="C1074" s="256">
        <v>1947.8794599807136</v>
      </c>
    </row>
    <row r="1075" spans="1:3" ht="15" customHeight="1">
      <c r="A1075" s="254">
        <v>2150801</v>
      </c>
      <c r="B1075" s="257" t="s">
        <v>148</v>
      </c>
      <c r="C1075" s="256">
        <v>0</v>
      </c>
    </row>
    <row r="1076" spans="1:3" ht="15" customHeight="1">
      <c r="A1076" s="254">
        <v>2150802</v>
      </c>
      <c r="B1076" s="257" t="s">
        <v>149</v>
      </c>
      <c r="C1076" s="256">
        <v>0</v>
      </c>
    </row>
    <row r="1077" spans="1:3" ht="15" customHeight="1">
      <c r="A1077" s="254">
        <v>2150803</v>
      </c>
      <c r="B1077" s="257" t="s">
        <v>150</v>
      </c>
      <c r="C1077" s="256">
        <v>0</v>
      </c>
    </row>
    <row r="1078" spans="1:3" ht="15" customHeight="1">
      <c r="A1078" s="254">
        <v>2150804</v>
      </c>
      <c r="B1078" s="257" t="s">
        <v>961</v>
      </c>
      <c r="C1078" s="256">
        <v>0</v>
      </c>
    </row>
    <row r="1079" spans="1:3" ht="15" customHeight="1">
      <c r="A1079" s="254">
        <v>2150805</v>
      </c>
      <c r="B1079" s="257" t="s">
        <v>962</v>
      </c>
      <c r="C1079" s="256">
        <v>427.3828351012536</v>
      </c>
    </row>
    <row r="1080" spans="1:3" ht="15" customHeight="1">
      <c r="A1080" s="254">
        <v>2150806</v>
      </c>
      <c r="B1080" s="257" t="s">
        <v>963</v>
      </c>
      <c r="C1080" s="256">
        <v>0</v>
      </c>
    </row>
    <row r="1081" spans="1:3" ht="15" customHeight="1">
      <c r="A1081" s="254">
        <v>2150899</v>
      </c>
      <c r="B1081" s="257" t="s">
        <v>964</v>
      </c>
      <c r="C1081" s="256">
        <v>1520.4966248794601</v>
      </c>
    </row>
    <row r="1082" spans="1:3" ht="15" customHeight="1">
      <c r="A1082" s="254">
        <v>21599</v>
      </c>
      <c r="B1082" s="255" t="s">
        <v>965</v>
      </c>
      <c r="C1082" s="256">
        <v>3192.221022179364</v>
      </c>
    </row>
    <row r="1083" spans="1:3" ht="15" customHeight="1">
      <c r="A1083" s="254">
        <v>2159901</v>
      </c>
      <c r="B1083" s="257" t="s">
        <v>966</v>
      </c>
      <c r="C1083" s="256">
        <v>0</v>
      </c>
    </row>
    <row r="1084" spans="1:3" ht="15" customHeight="1">
      <c r="A1084" s="254">
        <v>2159904</v>
      </c>
      <c r="B1084" s="257" t="s">
        <v>967</v>
      </c>
      <c r="C1084" s="256">
        <v>3192.221022179364</v>
      </c>
    </row>
    <row r="1085" spans="1:3" ht="15" customHeight="1">
      <c r="A1085" s="254">
        <v>2159905</v>
      </c>
      <c r="B1085" s="257" t="s">
        <v>968</v>
      </c>
      <c r="C1085" s="256">
        <v>0</v>
      </c>
    </row>
    <row r="1086" spans="1:3" ht="15" customHeight="1">
      <c r="A1086" s="254">
        <v>2159906</v>
      </c>
      <c r="B1086" s="257" t="s">
        <v>969</v>
      </c>
      <c r="C1086" s="256">
        <v>0</v>
      </c>
    </row>
    <row r="1087" spans="1:3" ht="15" customHeight="1">
      <c r="A1087" s="254">
        <v>2159999</v>
      </c>
      <c r="B1087" s="257" t="s">
        <v>970</v>
      </c>
      <c r="C1087" s="256">
        <v>0</v>
      </c>
    </row>
    <row r="1088" spans="1:3" ht="15" customHeight="1">
      <c r="A1088" s="254">
        <v>216</v>
      </c>
      <c r="B1088" s="255" t="s">
        <v>971</v>
      </c>
      <c r="C1088" s="256">
        <v>5007</v>
      </c>
    </row>
    <row r="1089" spans="1:3" ht="15" customHeight="1">
      <c r="A1089" s="254">
        <v>21602</v>
      </c>
      <c r="B1089" s="255" t="s">
        <v>972</v>
      </c>
      <c r="C1089" s="256">
        <v>1013.2600411946446</v>
      </c>
    </row>
    <row r="1090" spans="1:3" ht="15" customHeight="1">
      <c r="A1090" s="254">
        <v>2160201</v>
      </c>
      <c r="B1090" s="257" t="s">
        <v>148</v>
      </c>
      <c r="C1090" s="256">
        <v>956.5381050463441</v>
      </c>
    </row>
    <row r="1091" spans="1:3" ht="15" customHeight="1">
      <c r="A1091" s="254">
        <v>2160202</v>
      </c>
      <c r="B1091" s="257" t="s">
        <v>149</v>
      </c>
      <c r="C1091" s="256">
        <v>20.62615859938208</v>
      </c>
    </row>
    <row r="1092" spans="1:3" ht="15" customHeight="1">
      <c r="A1092" s="254">
        <v>2160203</v>
      </c>
      <c r="B1092" s="257" t="s">
        <v>150</v>
      </c>
      <c r="C1092" s="256">
        <v>0</v>
      </c>
    </row>
    <row r="1093" spans="1:3" ht="15" customHeight="1">
      <c r="A1093" s="254">
        <v>2160216</v>
      </c>
      <c r="B1093" s="257" t="s">
        <v>973</v>
      </c>
      <c r="C1093" s="256">
        <v>0</v>
      </c>
    </row>
    <row r="1094" spans="1:3" ht="15" customHeight="1">
      <c r="A1094" s="254">
        <v>2160217</v>
      </c>
      <c r="B1094" s="257" t="s">
        <v>974</v>
      </c>
      <c r="C1094" s="256">
        <v>0</v>
      </c>
    </row>
    <row r="1095" spans="1:3" ht="15" customHeight="1">
      <c r="A1095" s="254">
        <v>2160218</v>
      </c>
      <c r="B1095" s="257" t="s">
        <v>975</v>
      </c>
      <c r="C1095" s="256">
        <v>0</v>
      </c>
    </row>
    <row r="1096" spans="1:3" ht="15" customHeight="1">
      <c r="A1096" s="254">
        <v>2160219</v>
      </c>
      <c r="B1096" s="257" t="s">
        <v>976</v>
      </c>
      <c r="C1096" s="256">
        <v>0</v>
      </c>
    </row>
    <row r="1097" spans="1:3" ht="15" customHeight="1">
      <c r="A1097" s="254">
        <v>2160250</v>
      </c>
      <c r="B1097" s="257" t="s">
        <v>157</v>
      </c>
      <c r="C1097" s="256">
        <v>25.7826982492276</v>
      </c>
    </row>
    <row r="1098" spans="1:3" ht="15" customHeight="1">
      <c r="A1098" s="254">
        <v>2160299</v>
      </c>
      <c r="B1098" s="257" t="s">
        <v>977</v>
      </c>
      <c r="C1098" s="256">
        <v>10.31307929969104</v>
      </c>
    </row>
    <row r="1099" spans="1:3" ht="15" customHeight="1">
      <c r="A1099" s="254">
        <v>21606</v>
      </c>
      <c r="B1099" s="255" t="s">
        <v>978</v>
      </c>
      <c r="C1099" s="256">
        <v>3993.739958805355</v>
      </c>
    </row>
    <row r="1100" spans="1:3" ht="15" customHeight="1">
      <c r="A1100" s="254">
        <v>2160601</v>
      </c>
      <c r="B1100" s="257" t="s">
        <v>148</v>
      </c>
      <c r="C1100" s="256">
        <v>0</v>
      </c>
    </row>
    <row r="1101" spans="1:3" ht="15" customHeight="1">
      <c r="A1101" s="254">
        <v>2160602</v>
      </c>
      <c r="B1101" s="257" t="s">
        <v>149</v>
      </c>
      <c r="C1101" s="256">
        <v>0</v>
      </c>
    </row>
    <row r="1102" spans="1:3" ht="15" customHeight="1">
      <c r="A1102" s="254">
        <v>2160603</v>
      </c>
      <c r="B1102" s="257" t="s">
        <v>150</v>
      </c>
      <c r="C1102" s="256">
        <v>0</v>
      </c>
    </row>
    <row r="1103" spans="1:3" ht="15" customHeight="1">
      <c r="A1103" s="254">
        <v>2160607</v>
      </c>
      <c r="B1103" s="257" t="s">
        <v>979</v>
      </c>
      <c r="C1103" s="256">
        <v>0</v>
      </c>
    </row>
    <row r="1104" spans="1:3" ht="15" customHeight="1">
      <c r="A1104" s="254">
        <v>2160699</v>
      </c>
      <c r="B1104" s="257" t="s">
        <v>980</v>
      </c>
      <c r="C1104" s="256">
        <v>3993.739958805355</v>
      </c>
    </row>
    <row r="1105" spans="1:3" ht="15" customHeight="1">
      <c r="A1105" s="254">
        <v>21699</v>
      </c>
      <c r="B1105" s="255" t="s">
        <v>981</v>
      </c>
      <c r="C1105" s="256">
        <v>0</v>
      </c>
    </row>
    <row r="1106" spans="1:3" ht="15" customHeight="1">
      <c r="A1106" s="254">
        <v>2169901</v>
      </c>
      <c r="B1106" s="257" t="s">
        <v>982</v>
      </c>
      <c r="C1106" s="256">
        <v>0</v>
      </c>
    </row>
    <row r="1107" spans="1:3" ht="15" customHeight="1">
      <c r="A1107" s="254">
        <v>2169999</v>
      </c>
      <c r="B1107" s="257" t="s">
        <v>983</v>
      </c>
      <c r="C1107" s="256">
        <v>0</v>
      </c>
    </row>
    <row r="1108" spans="1:3" ht="15" customHeight="1">
      <c r="A1108" s="254">
        <v>217</v>
      </c>
      <c r="B1108" s="255" t="s">
        <v>984</v>
      </c>
      <c r="C1108" s="256">
        <v>3000</v>
      </c>
    </row>
    <row r="1109" spans="1:3" ht="15" customHeight="1">
      <c r="A1109" s="254">
        <v>21701</v>
      </c>
      <c r="B1109" s="255" t="s">
        <v>985</v>
      </c>
      <c r="C1109" s="256">
        <v>733.9502602660498</v>
      </c>
    </row>
    <row r="1110" spans="1:3" ht="15" customHeight="1">
      <c r="A1110" s="254">
        <v>2170101</v>
      </c>
      <c r="B1110" s="257" t="s">
        <v>148</v>
      </c>
      <c r="C1110" s="256">
        <v>733.9502602660498</v>
      </c>
    </row>
    <row r="1111" spans="1:4" ht="15" customHeight="1">
      <c r="A1111" s="254">
        <v>2170102</v>
      </c>
      <c r="B1111" s="257" t="s">
        <v>149</v>
      </c>
      <c r="C1111" s="256">
        <v>0</v>
      </c>
      <c r="D1111" s="241"/>
    </row>
    <row r="1112" spans="1:3" ht="15" customHeight="1">
      <c r="A1112" s="254">
        <v>2170103</v>
      </c>
      <c r="B1112" s="257" t="s">
        <v>150</v>
      </c>
      <c r="C1112" s="256">
        <v>0</v>
      </c>
    </row>
    <row r="1113" spans="1:3" ht="15" customHeight="1">
      <c r="A1113" s="254">
        <v>2170104</v>
      </c>
      <c r="B1113" s="257" t="s">
        <v>986</v>
      </c>
      <c r="C1113" s="256">
        <v>0</v>
      </c>
    </row>
    <row r="1114" spans="1:3" ht="15" customHeight="1">
      <c r="A1114" s="254">
        <v>2170150</v>
      </c>
      <c r="B1114" s="257" t="s">
        <v>157</v>
      </c>
      <c r="C1114" s="256">
        <v>0</v>
      </c>
    </row>
    <row r="1115" spans="1:3" ht="15" customHeight="1">
      <c r="A1115" s="254">
        <v>2170199</v>
      </c>
      <c r="B1115" s="257" t="s">
        <v>987</v>
      </c>
      <c r="C1115" s="256">
        <v>0</v>
      </c>
    </row>
    <row r="1116" spans="1:3" ht="15" customHeight="1">
      <c r="A1116" s="254">
        <v>21702</v>
      </c>
      <c r="B1116" s="255" t="s">
        <v>988</v>
      </c>
      <c r="C1116" s="256">
        <v>71.13938692886062</v>
      </c>
    </row>
    <row r="1117" spans="1:3" ht="15" customHeight="1">
      <c r="A1117" s="254">
        <v>2170201</v>
      </c>
      <c r="B1117" s="257" t="s">
        <v>989</v>
      </c>
      <c r="C1117" s="256">
        <v>0</v>
      </c>
    </row>
    <row r="1118" spans="1:3" ht="15" customHeight="1">
      <c r="A1118" s="254">
        <v>2170202</v>
      </c>
      <c r="B1118" s="257" t="s">
        <v>990</v>
      </c>
      <c r="C1118" s="256">
        <v>0</v>
      </c>
    </row>
    <row r="1119" spans="1:3" ht="15" customHeight="1">
      <c r="A1119" s="254">
        <v>2170203</v>
      </c>
      <c r="B1119" s="257" t="s">
        <v>991</v>
      </c>
      <c r="C1119" s="256">
        <v>0</v>
      </c>
    </row>
    <row r="1120" spans="1:3" ht="15" customHeight="1">
      <c r="A1120" s="254">
        <v>2170204</v>
      </c>
      <c r="B1120" s="257" t="s">
        <v>992</v>
      </c>
      <c r="C1120" s="256">
        <v>0</v>
      </c>
    </row>
    <row r="1121" spans="1:3" ht="15" customHeight="1">
      <c r="A1121" s="254">
        <v>2170205</v>
      </c>
      <c r="B1121" s="257" t="s">
        <v>993</v>
      </c>
      <c r="C1121" s="256">
        <v>0</v>
      </c>
    </row>
    <row r="1122" spans="1:3" ht="15" customHeight="1">
      <c r="A1122" s="254">
        <v>2170206</v>
      </c>
      <c r="B1122" s="257" t="s">
        <v>994</v>
      </c>
      <c r="C1122" s="256">
        <v>0</v>
      </c>
    </row>
    <row r="1123" spans="1:3" ht="15" customHeight="1">
      <c r="A1123" s="254">
        <v>2170207</v>
      </c>
      <c r="B1123" s="257" t="s">
        <v>995</v>
      </c>
      <c r="C1123" s="256">
        <v>0</v>
      </c>
    </row>
    <row r="1124" spans="1:3" ht="15" customHeight="1">
      <c r="A1124" s="254">
        <v>2170208</v>
      </c>
      <c r="B1124" s="257" t="s">
        <v>996</v>
      </c>
      <c r="C1124" s="256">
        <v>0</v>
      </c>
    </row>
    <row r="1125" spans="1:3" ht="15" customHeight="1">
      <c r="A1125" s="254">
        <v>2170299</v>
      </c>
      <c r="B1125" s="257" t="s">
        <v>997</v>
      </c>
      <c r="C1125" s="256">
        <v>71.13938692886062</v>
      </c>
    </row>
    <row r="1126" spans="1:3" ht="15" customHeight="1">
      <c r="A1126" s="254">
        <v>21703</v>
      </c>
      <c r="B1126" s="255" t="s">
        <v>998</v>
      </c>
      <c r="C1126" s="256">
        <v>286.29265471370735</v>
      </c>
    </row>
    <row r="1127" spans="1:3" ht="15" customHeight="1">
      <c r="A1127" s="254">
        <v>2170301</v>
      </c>
      <c r="B1127" s="257" t="s">
        <v>999</v>
      </c>
      <c r="C1127" s="256">
        <v>0</v>
      </c>
    </row>
    <row r="1128" spans="1:3" ht="15" customHeight="1">
      <c r="A1128" s="254">
        <v>2170302</v>
      </c>
      <c r="B1128" s="257" t="s">
        <v>1000</v>
      </c>
      <c r="C1128" s="256">
        <v>0</v>
      </c>
    </row>
    <row r="1129" spans="1:3" ht="15" customHeight="1">
      <c r="A1129" s="254">
        <v>2170303</v>
      </c>
      <c r="B1129" s="257" t="s">
        <v>1001</v>
      </c>
      <c r="C1129" s="256">
        <v>0</v>
      </c>
    </row>
    <row r="1130" spans="1:3" ht="15" customHeight="1">
      <c r="A1130" s="254">
        <v>2170304</v>
      </c>
      <c r="B1130" s="257" t="s">
        <v>1002</v>
      </c>
      <c r="C1130" s="256">
        <v>0</v>
      </c>
    </row>
    <row r="1131" spans="1:3" ht="15" customHeight="1">
      <c r="A1131" s="254">
        <v>2170399</v>
      </c>
      <c r="B1131" s="257" t="s">
        <v>1003</v>
      </c>
      <c r="C1131" s="256">
        <v>286.29265471370735</v>
      </c>
    </row>
    <row r="1132" spans="1:3" ht="15" customHeight="1">
      <c r="A1132" s="254">
        <v>21704</v>
      </c>
      <c r="B1132" s="255" t="s">
        <v>1004</v>
      </c>
      <c r="C1132" s="256">
        <v>0</v>
      </c>
    </row>
    <row r="1133" spans="1:3" ht="15" customHeight="1">
      <c r="A1133" s="254">
        <v>2170401</v>
      </c>
      <c r="B1133" s="257" t="s">
        <v>1005</v>
      </c>
      <c r="C1133" s="256">
        <v>0</v>
      </c>
    </row>
    <row r="1134" spans="1:3" ht="15" customHeight="1">
      <c r="A1134" s="254">
        <v>2170499</v>
      </c>
      <c r="B1134" s="257" t="s">
        <v>1006</v>
      </c>
      <c r="C1134" s="256">
        <v>0</v>
      </c>
    </row>
    <row r="1135" spans="1:3" ht="15" customHeight="1">
      <c r="A1135" s="254">
        <v>21799</v>
      </c>
      <c r="B1135" s="255" t="s">
        <v>1007</v>
      </c>
      <c r="C1135" s="256">
        <v>1908.6176980913824</v>
      </c>
    </row>
    <row r="1136" spans="1:3" ht="15" customHeight="1">
      <c r="A1136" s="254">
        <v>2179902</v>
      </c>
      <c r="B1136" s="257" t="s">
        <v>1008</v>
      </c>
      <c r="C1136" s="256">
        <v>0</v>
      </c>
    </row>
    <row r="1137" spans="1:3" ht="15" customHeight="1">
      <c r="A1137" s="254">
        <v>2179999</v>
      </c>
      <c r="B1137" s="257" t="s">
        <v>1009</v>
      </c>
      <c r="C1137" s="256">
        <v>1908.6176980913824</v>
      </c>
    </row>
    <row r="1138" spans="1:3" ht="15" customHeight="1">
      <c r="A1138" s="254">
        <v>219</v>
      </c>
      <c r="B1138" s="255" t="s">
        <v>1010</v>
      </c>
      <c r="C1138" s="256"/>
    </row>
    <row r="1139" spans="1:4" ht="15" customHeight="1">
      <c r="A1139" s="254">
        <v>21901</v>
      </c>
      <c r="B1139" s="255" t="s">
        <v>1011</v>
      </c>
      <c r="C1139" s="256"/>
      <c r="D1139" s="241"/>
    </row>
    <row r="1140" spans="1:3" ht="15" customHeight="1">
      <c r="A1140" s="254">
        <v>21902</v>
      </c>
      <c r="B1140" s="255" t="s">
        <v>1012</v>
      </c>
      <c r="C1140" s="256"/>
    </row>
    <row r="1141" spans="1:3" ht="15" customHeight="1">
      <c r="A1141" s="254">
        <v>21903</v>
      </c>
      <c r="B1141" s="255" t="s">
        <v>1013</v>
      </c>
      <c r="C1141" s="256"/>
    </row>
    <row r="1142" spans="1:3" ht="15" customHeight="1">
      <c r="A1142" s="254">
        <v>21904</v>
      </c>
      <c r="B1142" s="255" t="s">
        <v>1014</v>
      </c>
      <c r="C1142" s="256"/>
    </row>
    <row r="1143" spans="1:3" ht="15" customHeight="1">
      <c r="A1143" s="254">
        <v>21905</v>
      </c>
      <c r="B1143" s="255" t="s">
        <v>1015</v>
      </c>
      <c r="C1143" s="256"/>
    </row>
    <row r="1144" spans="1:3" ht="15" customHeight="1">
      <c r="A1144" s="254">
        <v>21906</v>
      </c>
      <c r="B1144" s="255" t="s">
        <v>1016</v>
      </c>
      <c r="C1144" s="256"/>
    </row>
    <row r="1145" spans="1:3" ht="15" customHeight="1">
      <c r="A1145" s="254">
        <v>21907</v>
      </c>
      <c r="B1145" s="255" t="s">
        <v>1017</v>
      </c>
      <c r="C1145" s="256"/>
    </row>
    <row r="1146" spans="1:3" ht="15" customHeight="1">
      <c r="A1146" s="254">
        <v>21908</v>
      </c>
      <c r="B1146" s="255" t="s">
        <v>1018</v>
      </c>
      <c r="C1146" s="256"/>
    </row>
    <row r="1147" spans="1:3" ht="15" customHeight="1">
      <c r="A1147" s="254">
        <v>21999</v>
      </c>
      <c r="B1147" s="255" t="s">
        <v>1019</v>
      </c>
      <c r="C1147" s="256"/>
    </row>
    <row r="1148" spans="1:3" ht="15" customHeight="1">
      <c r="A1148" s="254">
        <v>220</v>
      </c>
      <c r="B1148" s="255" t="s">
        <v>1020</v>
      </c>
      <c r="C1148" s="256">
        <v>7329</v>
      </c>
    </row>
    <row r="1149" spans="1:3" ht="15" customHeight="1">
      <c r="A1149" s="254">
        <v>22001</v>
      </c>
      <c r="B1149" s="255" t="s">
        <v>1021</v>
      </c>
      <c r="C1149" s="256">
        <v>7204.083202511774</v>
      </c>
    </row>
    <row r="1150" spans="1:3" ht="15" customHeight="1">
      <c r="A1150" s="254">
        <v>2200101</v>
      </c>
      <c r="B1150" s="257" t="s">
        <v>148</v>
      </c>
      <c r="C1150" s="256">
        <v>2956.912087912088</v>
      </c>
    </row>
    <row r="1151" spans="1:3" ht="15" customHeight="1">
      <c r="A1151" s="254">
        <v>2200102</v>
      </c>
      <c r="B1151" s="257" t="s">
        <v>149</v>
      </c>
      <c r="C1151" s="256">
        <v>131.49136577708006</v>
      </c>
    </row>
    <row r="1152" spans="1:3" ht="15" customHeight="1">
      <c r="A1152" s="254">
        <v>2200103</v>
      </c>
      <c r="B1152" s="257" t="s">
        <v>150</v>
      </c>
      <c r="C1152" s="256">
        <v>0</v>
      </c>
    </row>
    <row r="1153" spans="1:3" ht="15" customHeight="1">
      <c r="A1153" s="254">
        <v>2200104</v>
      </c>
      <c r="B1153" s="257" t="s">
        <v>1022</v>
      </c>
      <c r="C1153" s="256">
        <v>297.49921507064363</v>
      </c>
    </row>
    <row r="1154" spans="1:3" ht="15" customHeight="1">
      <c r="A1154" s="254">
        <v>2200106</v>
      </c>
      <c r="B1154" s="257" t="s">
        <v>1023</v>
      </c>
      <c r="C1154" s="256">
        <v>810.3155416012559</v>
      </c>
    </row>
    <row r="1155" spans="1:3" ht="15" customHeight="1">
      <c r="A1155" s="254">
        <v>2200107</v>
      </c>
      <c r="B1155" s="257" t="s">
        <v>1024</v>
      </c>
      <c r="C1155" s="256">
        <v>0</v>
      </c>
    </row>
    <row r="1156" spans="1:3" ht="15" customHeight="1">
      <c r="A1156" s="254">
        <v>2200108</v>
      </c>
      <c r="B1156" s="257" t="s">
        <v>1025</v>
      </c>
      <c r="C1156" s="256">
        <v>0</v>
      </c>
    </row>
    <row r="1157" spans="1:3" ht="15" customHeight="1">
      <c r="A1157" s="254">
        <v>2200109</v>
      </c>
      <c r="B1157" s="257" t="s">
        <v>1026</v>
      </c>
      <c r="C1157" s="256">
        <v>101.90580847723704</v>
      </c>
    </row>
    <row r="1158" spans="1:3" ht="15" customHeight="1">
      <c r="A1158" s="254">
        <v>2200112</v>
      </c>
      <c r="B1158" s="257" t="s">
        <v>1027</v>
      </c>
      <c r="C1158" s="256">
        <v>0</v>
      </c>
    </row>
    <row r="1159" spans="1:3" ht="15" customHeight="1">
      <c r="A1159" s="254">
        <v>2200113</v>
      </c>
      <c r="B1159" s="257" t="s">
        <v>1028</v>
      </c>
      <c r="C1159" s="256">
        <v>0</v>
      </c>
    </row>
    <row r="1160" spans="1:3" ht="15" customHeight="1">
      <c r="A1160" s="254">
        <v>2200114</v>
      </c>
      <c r="B1160" s="257" t="s">
        <v>1029</v>
      </c>
      <c r="C1160" s="256">
        <v>16.436420722135008</v>
      </c>
    </row>
    <row r="1161" spans="1:3" ht="15" customHeight="1">
      <c r="A1161" s="254">
        <v>2200115</v>
      </c>
      <c r="B1161" s="257" t="s">
        <v>1030</v>
      </c>
      <c r="C1161" s="256">
        <v>0</v>
      </c>
    </row>
    <row r="1162" spans="1:3" ht="15" customHeight="1">
      <c r="A1162" s="254">
        <v>2200116</v>
      </c>
      <c r="B1162" s="257" t="s">
        <v>1031</v>
      </c>
      <c r="C1162" s="256">
        <v>0</v>
      </c>
    </row>
    <row r="1163" spans="1:3" ht="15" customHeight="1">
      <c r="A1163" s="254">
        <v>2200119</v>
      </c>
      <c r="B1163" s="257" t="s">
        <v>1032</v>
      </c>
      <c r="C1163" s="256">
        <v>0</v>
      </c>
    </row>
    <row r="1164" spans="1:3" ht="15" customHeight="1">
      <c r="A1164" s="254">
        <v>2200120</v>
      </c>
      <c r="B1164" s="257" t="s">
        <v>1033</v>
      </c>
      <c r="C1164" s="256">
        <v>0</v>
      </c>
    </row>
    <row r="1165" spans="1:3" ht="15" customHeight="1">
      <c r="A1165" s="254">
        <v>2200121</v>
      </c>
      <c r="B1165" s="257" t="s">
        <v>1034</v>
      </c>
      <c r="C1165" s="256">
        <v>0</v>
      </c>
    </row>
    <row r="1166" spans="1:3" ht="15" customHeight="1">
      <c r="A1166" s="254">
        <v>2200122</v>
      </c>
      <c r="B1166" s="257" t="s">
        <v>1035</v>
      </c>
      <c r="C1166" s="256">
        <v>0</v>
      </c>
    </row>
    <row r="1167" spans="1:3" ht="15" customHeight="1">
      <c r="A1167" s="254">
        <v>2200123</v>
      </c>
      <c r="B1167" s="257" t="s">
        <v>1036</v>
      </c>
      <c r="C1167" s="256">
        <v>0</v>
      </c>
    </row>
    <row r="1168" spans="1:3" ht="15" customHeight="1">
      <c r="A1168" s="254">
        <v>2200124</v>
      </c>
      <c r="B1168" s="257" t="s">
        <v>1037</v>
      </c>
      <c r="C1168" s="256">
        <v>0</v>
      </c>
    </row>
    <row r="1169" spans="1:3" ht="15" customHeight="1">
      <c r="A1169" s="254">
        <v>2200125</v>
      </c>
      <c r="B1169" s="257" t="s">
        <v>1038</v>
      </c>
      <c r="C1169" s="256">
        <v>0</v>
      </c>
    </row>
    <row r="1170" spans="1:3" ht="15" customHeight="1">
      <c r="A1170" s="254">
        <v>2200126</v>
      </c>
      <c r="B1170" s="257" t="s">
        <v>1039</v>
      </c>
      <c r="C1170" s="256">
        <v>0</v>
      </c>
    </row>
    <row r="1171" spans="1:3" ht="15" customHeight="1">
      <c r="A1171" s="254">
        <v>2200127</v>
      </c>
      <c r="B1171" s="257" t="s">
        <v>1040</v>
      </c>
      <c r="C1171" s="256">
        <v>0</v>
      </c>
    </row>
    <row r="1172" spans="1:4" ht="15" customHeight="1">
      <c r="A1172" s="254">
        <v>2200128</v>
      </c>
      <c r="B1172" s="257" t="s">
        <v>1041</v>
      </c>
      <c r="C1172" s="256">
        <v>0</v>
      </c>
      <c r="D1172" s="241"/>
    </row>
    <row r="1173" spans="1:3" ht="15" customHeight="1">
      <c r="A1173" s="254">
        <v>2200129</v>
      </c>
      <c r="B1173" s="257" t="s">
        <v>1042</v>
      </c>
      <c r="C1173" s="256">
        <v>0</v>
      </c>
    </row>
    <row r="1174" spans="1:3" ht="15" customHeight="1">
      <c r="A1174" s="254">
        <v>2200150</v>
      </c>
      <c r="B1174" s="257" t="s">
        <v>157</v>
      </c>
      <c r="C1174" s="256">
        <v>1351.0737833594976</v>
      </c>
    </row>
    <row r="1175" spans="1:3" ht="15" customHeight="1">
      <c r="A1175" s="254">
        <v>2200199</v>
      </c>
      <c r="B1175" s="257" t="s">
        <v>1043</v>
      </c>
      <c r="C1175" s="256">
        <v>1538.4489795918369</v>
      </c>
    </row>
    <row r="1176" spans="1:3" ht="15" customHeight="1">
      <c r="A1176" s="254">
        <v>22005</v>
      </c>
      <c r="B1176" s="255" t="s">
        <v>1044</v>
      </c>
      <c r="C1176" s="256">
        <v>124.91679748822607</v>
      </c>
    </row>
    <row r="1177" spans="1:3" ht="15" customHeight="1">
      <c r="A1177" s="254">
        <v>2200501</v>
      </c>
      <c r="B1177" s="257" t="s">
        <v>148</v>
      </c>
      <c r="C1177" s="256">
        <v>0</v>
      </c>
    </row>
    <row r="1178" spans="1:3" ht="15" customHeight="1">
      <c r="A1178" s="254">
        <v>2200502</v>
      </c>
      <c r="B1178" s="257" t="s">
        <v>149</v>
      </c>
      <c r="C1178" s="256">
        <v>0</v>
      </c>
    </row>
    <row r="1179" spans="1:3" ht="15" customHeight="1">
      <c r="A1179" s="254">
        <v>2200503</v>
      </c>
      <c r="B1179" s="257" t="s">
        <v>150</v>
      </c>
      <c r="C1179" s="256">
        <v>0</v>
      </c>
    </row>
    <row r="1180" spans="1:3" ht="15" customHeight="1">
      <c r="A1180" s="254">
        <v>2200504</v>
      </c>
      <c r="B1180" s="257" t="s">
        <v>1045</v>
      </c>
      <c r="C1180" s="256">
        <v>0</v>
      </c>
    </row>
    <row r="1181" spans="1:3" ht="15" customHeight="1">
      <c r="A1181" s="254">
        <v>2200506</v>
      </c>
      <c r="B1181" s="257" t="s">
        <v>1046</v>
      </c>
      <c r="C1181" s="256">
        <v>0</v>
      </c>
    </row>
    <row r="1182" spans="1:3" ht="15" customHeight="1">
      <c r="A1182" s="254">
        <v>2200507</v>
      </c>
      <c r="B1182" s="257" t="s">
        <v>1047</v>
      </c>
      <c r="C1182" s="256">
        <v>0</v>
      </c>
    </row>
    <row r="1183" spans="1:3" ht="15" customHeight="1">
      <c r="A1183" s="254">
        <v>2200508</v>
      </c>
      <c r="B1183" s="257" t="s">
        <v>1048</v>
      </c>
      <c r="C1183" s="256">
        <v>0</v>
      </c>
    </row>
    <row r="1184" spans="1:3" ht="15" customHeight="1">
      <c r="A1184" s="254">
        <v>2200509</v>
      </c>
      <c r="B1184" s="257" t="s">
        <v>1049</v>
      </c>
      <c r="C1184" s="256">
        <v>0</v>
      </c>
    </row>
    <row r="1185" spans="1:3" ht="15" customHeight="1">
      <c r="A1185" s="254">
        <v>2200510</v>
      </c>
      <c r="B1185" s="257" t="s">
        <v>1050</v>
      </c>
      <c r="C1185" s="256">
        <v>0</v>
      </c>
    </row>
    <row r="1186" spans="1:3" ht="15" customHeight="1">
      <c r="A1186" s="254">
        <v>2200511</v>
      </c>
      <c r="B1186" s="257" t="s">
        <v>1051</v>
      </c>
      <c r="C1186" s="256">
        <v>0</v>
      </c>
    </row>
    <row r="1187" spans="1:3" ht="15" customHeight="1">
      <c r="A1187" s="254">
        <v>2200512</v>
      </c>
      <c r="B1187" s="257" t="s">
        <v>1052</v>
      </c>
      <c r="C1187" s="256">
        <v>0</v>
      </c>
    </row>
    <row r="1188" spans="1:3" ht="15" customHeight="1">
      <c r="A1188" s="254">
        <v>2200513</v>
      </c>
      <c r="B1188" s="257" t="s">
        <v>1053</v>
      </c>
      <c r="C1188" s="256">
        <v>0</v>
      </c>
    </row>
    <row r="1189" spans="1:3" ht="15" customHeight="1">
      <c r="A1189" s="254">
        <v>2200514</v>
      </c>
      <c r="B1189" s="257" t="s">
        <v>1054</v>
      </c>
      <c r="C1189" s="256">
        <v>0</v>
      </c>
    </row>
    <row r="1190" spans="1:3" ht="15" customHeight="1">
      <c r="A1190" s="254">
        <v>2200599</v>
      </c>
      <c r="B1190" s="257" t="s">
        <v>1055</v>
      </c>
      <c r="C1190" s="256">
        <v>124.91679748822607</v>
      </c>
    </row>
    <row r="1191" spans="1:3" ht="15" customHeight="1">
      <c r="A1191" s="254">
        <v>22099</v>
      </c>
      <c r="B1191" s="255" t="s">
        <v>1056</v>
      </c>
      <c r="C1191" s="256">
        <v>0</v>
      </c>
    </row>
    <row r="1192" spans="1:3" ht="15" customHeight="1">
      <c r="A1192" s="254">
        <v>2209999</v>
      </c>
      <c r="B1192" s="257" t="s">
        <v>1057</v>
      </c>
      <c r="C1192" s="256">
        <v>0</v>
      </c>
    </row>
    <row r="1193" spans="1:3" ht="15" customHeight="1">
      <c r="A1193" s="254">
        <v>221</v>
      </c>
      <c r="B1193" s="255" t="s">
        <v>1058</v>
      </c>
      <c r="C1193" s="256">
        <v>42235</v>
      </c>
    </row>
    <row r="1194" spans="1:3" ht="15" customHeight="1">
      <c r="A1194" s="254">
        <v>22101</v>
      </c>
      <c r="B1194" s="255" t="s">
        <v>1059</v>
      </c>
      <c r="C1194" s="256">
        <v>8601.508270091457</v>
      </c>
    </row>
    <row r="1195" spans="1:3" ht="15" customHeight="1">
      <c r="A1195" s="254">
        <v>2210101</v>
      </c>
      <c r="B1195" s="257" t="s">
        <v>1060</v>
      </c>
      <c r="C1195" s="256">
        <v>821.852500486476</v>
      </c>
    </row>
    <row r="1196" spans="1:3" ht="15" customHeight="1">
      <c r="A1196" s="254">
        <v>2210102</v>
      </c>
      <c r="B1196" s="257" t="s">
        <v>1061</v>
      </c>
      <c r="C1196" s="256">
        <v>0</v>
      </c>
    </row>
    <row r="1197" spans="1:3" ht="15" customHeight="1">
      <c r="A1197" s="254">
        <v>2210103</v>
      </c>
      <c r="B1197" s="257" t="s">
        <v>1062</v>
      </c>
      <c r="C1197" s="256">
        <v>2237.0825063241873</v>
      </c>
    </row>
    <row r="1198" spans="1:3" ht="15" customHeight="1">
      <c r="A1198" s="254">
        <v>2210104</v>
      </c>
      <c r="B1198" s="257" t="s">
        <v>1063</v>
      </c>
      <c r="C1198" s="256">
        <v>0</v>
      </c>
    </row>
    <row r="1199" spans="1:3" ht="15" customHeight="1">
      <c r="A1199" s="254">
        <v>2210105</v>
      </c>
      <c r="B1199" s="257" t="s">
        <v>1064</v>
      </c>
      <c r="C1199" s="256">
        <v>0</v>
      </c>
    </row>
    <row r="1200" spans="1:3" ht="15" customHeight="1">
      <c r="A1200" s="254">
        <v>2210106</v>
      </c>
      <c r="B1200" s="257" t="s">
        <v>1065</v>
      </c>
      <c r="C1200" s="256">
        <v>3601.357657131738</v>
      </c>
    </row>
    <row r="1201" spans="1:3" ht="15" customHeight="1">
      <c r="A1201" s="254">
        <v>2210107</v>
      </c>
      <c r="B1201" s="257" t="s">
        <v>1066</v>
      </c>
      <c r="C1201" s="256">
        <v>0</v>
      </c>
    </row>
    <row r="1202" spans="1:3" ht="15" customHeight="1">
      <c r="A1202" s="254">
        <v>2210108</v>
      </c>
      <c r="B1202" s="257" t="s">
        <v>1067</v>
      </c>
      <c r="C1202" s="256">
        <v>1078.2704806382565</v>
      </c>
    </row>
    <row r="1203" spans="1:3" ht="15" customHeight="1">
      <c r="A1203" s="254">
        <v>2210109</v>
      </c>
      <c r="B1203" s="257" t="s">
        <v>1068</v>
      </c>
      <c r="C1203" s="256">
        <v>0</v>
      </c>
    </row>
    <row r="1204" spans="1:3" ht="15" customHeight="1">
      <c r="A1204" s="254">
        <v>2210199</v>
      </c>
      <c r="B1204" s="257" t="s">
        <v>1069</v>
      </c>
      <c r="C1204" s="256">
        <v>862.9451255107998</v>
      </c>
    </row>
    <row r="1205" spans="1:3" ht="15" customHeight="1">
      <c r="A1205" s="254">
        <v>22102</v>
      </c>
      <c r="B1205" s="255" t="s">
        <v>1070</v>
      </c>
      <c r="C1205" s="256">
        <v>22259.053123175712</v>
      </c>
    </row>
    <row r="1206" spans="1:3" ht="15" customHeight="1">
      <c r="A1206" s="254">
        <v>2210201</v>
      </c>
      <c r="B1206" s="257" t="s">
        <v>1071</v>
      </c>
      <c r="C1206" s="256">
        <v>22259.053123175712</v>
      </c>
    </row>
    <row r="1207" spans="1:3" ht="15" customHeight="1">
      <c r="A1207" s="254">
        <v>2210202</v>
      </c>
      <c r="B1207" s="257" t="s">
        <v>1072</v>
      </c>
      <c r="C1207" s="256">
        <v>0</v>
      </c>
    </row>
    <row r="1208" spans="1:3" ht="15" customHeight="1">
      <c r="A1208" s="254">
        <v>2210203</v>
      </c>
      <c r="B1208" s="257" t="s">
        <v>1073</v>
      </c>
      <c r="C1208" s="256">
        <v>0</v>
      </c>
    </row>
    <row r="1209" spans="1:3" ht="15" customHeight="1">
      <c r="A1209" s="254">
        <v>22103</v>
      </c>
      <c r="B1209" s="255" t="s">
        <v>1074</v>
      </c>
      <c r="C1209" s="256">
        <v>11374.438606732827</v>
      </c>
    </row>
    <row r="1210" spans="1:3" ht="15" customHeight="1">
      <c r="A1210" s="254">
        <v>2210301</v>
      </c>
      <c r="B1210" s="257" t="s">
        <v>1075</v>
      </c>
      <c r="C1210" s="256">
        <v>0</v>
      </c>
    </row>
    <row r="1211" spans="1:3" ht="15" customHeight="1">
      <c r="A1211" s="254">
        <v>2210302</v>
      </c>
      <c r="B1211" s="257" t="s">
        <v>1076</v>
      </c>
      <c r="C1211" s="256">
        <v>7593.917104495038</v>
      </c>
    </row>
    <row r="1212" spans="1:3" ht="15" customHeight="1">
      <c r="A1212" s="254">
        <v>2210399</v>
      </c>
      <c r="B1212" s="257" t="s">
        <v>1077</v>
      </c>
      <c r="C1212" s="256">
        <v>3780.5215022377893</v>
      </c>
    </row>
    <row r="1213" spans="1:3" ht="15" customHeight="1">
      <c r="A1213" s="254">
        <v>222</v>
      </c>
      <c r="B1213" s="255" t="s">
        <v>1078</v>
      </c>
      <c r="C1213" s="256">
        <v>380</v>
      </c>
    </row>
    <row r="1214" spans="1:3" ht="15" customHeight="1">
      <c r="A1214" s="254">
        <v>22201</v>
      </c>
      <c r="B1214" s="255" t="s">
        <v>1079</v>
      </c>
      <c r="C1214" s="256">
        <v>380</v>
      </c>
    </row>
    <row r="1215" spans="1:3" ht="15" customHeight="1">
      <c r="A1215" s="254">
        <v>2220101</v>
      </c>
      <c r="B1215" s="257" t="s">
        <v>148</v>
      </c>
      <c r="C1215" s="256">
        <v>0</v>
      </c>
    </row>
    <row r="1216" spans="1:3" ht="15" customHeight="1">
      <c r="A1216" s="254">
        <v>2220102</v>
      </c>
      <c r="B1216" s="257" t="s">
        <v>149</v>
      </c>
      <c r="C1216" s="256">
        <v>0</v>
      </c>
    </row>
    <row r="1217" spans="1:3" ht="15" customHeight="1">
      <c r="A1217" s="254">
        <v>2220103</v>
      </c>
      <c r="B1217" s="257" t="s">
        <v>150</v>
      </c>
      <c r="C1217" s="256">
        <v>0</v>
      </c>
    </row>
    <row r="1218" spans="1:3" ht="15" customHeight="1">
      <c r="A1218" s="254">
        <v>2220104</v>
      </c>
      <c r="B1218" s="257" t="s">
        <v>1080</v>
      </c>
      <c r="C1218" s="256">
        <v>0</v>
      </c>
    </row>
    <row r="1219" spans="1:3" ht="15" customHeight="1">
      <c r="A1219" s="254">
        <v>2220105</v>
      </c>
      <c r="B1219" s="257" t="s">
        <v>1081</v>
      </c>
      <c r="C1219" s="256">
        <v>0</v>
      </c>
    </row>
    <row r="1220" spans="1:3" ht="15" customHeight="1">
      <c r="A1220" s="254">
        <v>2220106</v>
      </c>
      <c r="B1220" s="257" t="s">
        <v>1082</v>
      </c>
      <c r="C1220" s="256">
        <v>0</v>
      </c>
    </row>
    <row r="1221" spans="1:3" ht="15" customHeight="1">
      <c r="A1221" s="254">
        <v>2220107</v>
      </c>
      <c r="B1221" s="257" t="s">
        <v>1083</v>
      </c>
      <c r="C1221" s="256">
        <v>0</v>
      </c>
    </row>
    <row r="1222" spans="1:3" ht="15" customHeight="1">
      <c r="A1222" s="254">
        <v>2220112</v>
      </c>
      <c r="B1222" s="257" t="s">
        <v>1084</v>
      </c>
      <c r="C1222" s="256">
        <v>0</v>
      </c>
    </row>
    <row r="1223" spans="1:3" ht="15" customHeight="1">
      <c r="A1223" s="254">
        <v>2220113</v>
      </c>
      <c r="B1223" s="257" t="s">
        <v>1085</v>
      </c>
      <c r="C1223" s="256">
        <v>0</v>
      </c>
    </row>
    <row r="1224" spans="1:3" ht="15" customHeight="1">
      <c r="A1224" s="254">
        <v>2220114</v>
      </c>
      <c r="B1224" s="257" t="s">
        <v>1086</v>
      </c>
      <c r="C1224" s="256">
        <v>0</v>
      </c>
    </row>
    <row r="1225" spans="1:3" ht="15" customHeight="1">
      <c r="A1225" s="254">
        <v>2220115</v>
      </c>
      <c r="B1225" s="257" t="s">
        <v>1087</v>
      </c>
      <c r="C1225" s="256">
        <v>0</v>
      </c>
    </row>
    <row r="1226" spans="1:3" ht="15" customHeight="1">
      <c r="A1226" s="254">
        <v>2220118</v>
      </c>
      <c r="B1226" s="257" t="s">
        <v>1088</v>
      </c>
      <c r="C1226" s="256">
        <v>0</v>
      </c>
    </row>
    <row r="1227" spans="1:3" ht="15" customHeight="1">
      <c r="A1227" s="254">
        <v>2220119</v>
      </c>
      <c r="B1227" s="257" t="s">
        <v>1089</v>
      </c>
      <c r="C1227" s="256">
        <v>0</v>
      </c>
    </row>
    <row r="1228" spans="1:3" ht="15" customHeight="1">
      <c r="A1228" s="254">
        <v>2220120</v>
      </c>
      <c r="B1228" s="257" t="s">
        <v>1090</v>
      </c>
      <c r="C1228" s="256">
        <v>0</v>
      </c>
    </row>
    <row r="1229" spans="1:3" ht="15" customHeight="1">
      <c r="A1229" s="254">
        <v>2220121</v>
      </c>
      <c r="B1229" s="257" t="s">
        <v>1091</v>
      </c>
      <c r="C1229" s="256">
        <v>0</v>
      </c>
    </row>
    <row r="1230" spans="1:3" ht="15" customHeight="1">
      <c r="A1230" s="254">
        <v>2220150</v>
      </c>
      <c r="B1230" s="257" t="s">
        <v>157</v>
      </c>
      <c r="C1230" s="256">
        <v>259.91341991341994</v>
      </c>
    </row>
    <row r="1231" spans="1:3" ht="15" customHeight="1">
      <c r="A1231" s="254">
        <v>2220199</v>
      </c>
      <c r="B1231" s="257" t="s">
        <v>1092</v>
      </c>
      <c r="C1231" s="256">
        <v>120.08658008658008</v>
      </c>
    </row>
    <row r="1232" spans="1:3" ht="15" customHeight="1">
      <c r="A1232" s="254">
        <v>22203</v>
      </c>
      <c r="B1232" s="255" t="s">
        <v>1093</v>
      </c>
      <c r="C1232" s="256">
        <v>0</v>
      </c>
    </row>
    <row r="1233" spans="1:3" ht="15" customHeight="1">
      <c r="A1233" s="254">
        <v>2220301</v>
      </c>
      <c r="B1233" s="257" t="s">
        <v>1094</v>
      </c>
      <c r="C1233" s="256">
        <v>0</v>
      </c>
    </row>
    <row r="1234" spans="1:3" ht="15" customHeight="1">
      <c r="A1234" s="254">
        <v>2220303</v>
      </c>
      <c r="B1234" s="257" t="s">
        <v>1095</v>
      </c>
      <c r="C1234" s="256">
        <v>0</v>
      </c>
    </row>
    <row r="1235" spans="1:3" ht="15" customHeight="1">
      <c r="A1235" s="254">
        <v>2220304</v>
      </c>
      <c r="B1235" s="257" t="s">
        <v>1096</v>
      </c>
      <c r="C1235" s="256">
        <v>0</v>
      </c>
    </row>
    <row r="1236" spans="1:3" ht="15" customHeight="1">
      <c r="A1236" s="254">
        <v>2220305</v>
      </c>
      <c r="B1236" s="257" t="s">
        <v>1097</v>
      </c>
      <c r="C1236" s="256">
        <v>0</v>
      </c>
    </row>
    <row r="1237" spans="1:4" ht="15" customHeight="1">
      <c r="A1237" s="254">
        <v>2220399</v>
      </c>
      <c r="B1237" s="257" t="s">
        <v>1098</v>
      </c>
      <c r="C1237" s="256">
        <v>0</v>
      </c>
      <c r="D1237" s="241"/>
    </row>
    <row r="1238" spans="1:3" ht="15" customHeight="1">
      <c r="A1238" s="254">
        <v>22204</v>
      </c>
      <c r="B1238" s="255" t="s">
        <v>1099</v>
      </c>
      <c r="C1238" s="256">
        <v>0</v>
      </c>
    </row>
    <row r="1239" spans="1:3" ht="15" customHeight="1">
      <c r="A1239" s="254">
        <v>2220401</v>
      </c>
      <c r="B1239" s="257" t="s">
        <v>1100</v>
      </c>
      <c r="C1239" s="256">
        <v>0</v>
      </c>
    </row>
    <row r="1240" spans="1:3" ht="15" customHeight="1">
      <c r="A1240" s="254">
        <v>2220402</v>
      </c>
      <c r="B1240" s="257" t="s">
        <v>1101</v>
      </c>
      <c r="C1240" s="256">
        <v>0</v>
      </c>
    </row>
    <row r="1241" spans="1:3" ht="15" customHeight="1">
      <c r="A1241" s="254">
        <v>2220403</v>
      </c>
      <c r="B1241" s="257" t="s">
        <v>1102</v>
      </c>
      <c r="C1241" s="256">
        <v>0</v>
      </c>
    </row>
    <row r="1242" spans="1:3" ht="15" customHeight="1">
      <c r="A1242" s="254">
        <v>2220404</v>
      </c>
      <c r="B1242" s="257" t="s">
        <v>1103</v>
      </c>
      <c r="C1242" s="256">
        <v>0</v>
      </c>
    </row>
    <row r="1243" spans="1:3" ht="15" customHeight="1">
      <c r="A1243" s="254">
        <v>2220499</v>
      </c>
      <c r="B1243" s="257" t="s">
        <v>1104</v>
      </c>
      <c r="C1243" s="256">
        <v>0</v>
      </c>
    </row>
    <row r="1244" spans="1:3" ht="15" customHeight="1">
      <c r="A1244" s="254">
        <v>22205</v>
      </c>
      <c r="B1244" s="255" t="s">
        <v>1105</v>
      </c>
      <c r="C1244" s="256">
        <v>0</v>
      </c>
    </row>
    <row r="1245" spans="1:3" ht="15" customHeight="1">
      <c r="A1245" s="254">
        <v>2220501</v>
      </c>
      <c r="B1245" s="257" t="s">
        <v>1106</v>
      </c>
      <c r="C1245" s="256">
        <v>0</v>
      </c>
    </row>
    <row r="1246" spans="1:3" ht="15" customHeight="1">
      <c r="A1246" s="254">
        <v>2220502</v>
      </c>
      <c r="B1246" s="257" t="s">
        <v>1107</v>
      </c>
      <c r="C1246" s="256">
        <v>0</v>
      </c>
    </row>
    <row r="1247" spans="1:3" ht="15" customHeight="1">
      <c r="A1247" s="254">
        <v>2220503</v>
      </c>
      <c r="B1247" s="257" t="s">
        <v>1108</v>
      </c>
      <c r="C1247" s="256">
        <v>0</v>
      </c>
    </row>
    <row r="1248" spans="1:3" ht="15" customHeight="1">
      <c r="A1248" s="254">
        <v>2220504</v>
      </c>
      <c r="B1248" s="257" t="s">
        <v>1109</v>
      </c>
      <c r="C1248" s="256">
        <v>0</v>
      </c>
    </row>
    <row r="1249" spans="1:3" ht="15" customHeight="1">
      <c r="A1249" s="254">
        <v>2220505</v>
      </c>
      <c r="B1249" s="257" t="s">
        <v>1110</v>
      </c>
      <c r="C1249" s="256">
        <v>0</v>
      </c>
    </row>
    <row r="1250" spans="1:3" ht="15" customHeight="1">
      <c r="A1250" s="254">
        <v>2220506</v>
      </c>
      <c r="B1250" s="257" t="s">
        <v>1111</v>
      </c>
      <c r="C1250" s="256">
        <v>0</v>
      </c>
    </row>
    <row r="1251" spans="1:3" ht="15" customHeight="1">
      <c r="A1251" s="254">
        <v>2220507</v>
      </c>
      <c r="B1251" s="257" t="s">
        <v>1112</v>
      </c>
      <c r="C1251" s="256">
        <v>0</v>
      </c>
    </row>
    <row r="1252" spans="1:3" ht="15" customHeight="1">
      <c r="A1252" s="254">
        <v>2220508</v>
      </c>
      <c r="B1252" s="257" t="s">
        <v>1113</v>
      </c>
      <c r="C1252" s="256">
        <v>0</v>
      </c>
    </row>
    <row r="1253" spans="1:3" ht="15" customHeight="1">
      <c r="A1253" s="254">
        <v>2220509</v>
      </c>
      <c r="B1253" s="257" t="s">
        <v>1114</v>
      </c>
      <c r="C1253" s="256">
        <v>0</v>
      </c>
    </row>
    <row r="1254" spans="1:4" ht="15" customHeight="1">
      <c r="A1254" s="254">
        <v>2220510</v>
      </c>
      <c r="B1254" s="257" t="s">
        <v>1115</v>
      </c>
      <c r="C1254" s="256">
        <v>0</v>
      </c>
      <c r="D1254" s="241"/>
    </row>
    <row r="1255" spans="1:3" ht="15" customHeight="1">
      <c r="A1255" s="254">
        <v>2220511</v>
      </c>
      <c r="B1255" s="257" t="s">
        <v>1116</v>
      </c>
      <c r="C1255" s="256">
        <v>0</v>
      </c>
    </row>
    <row r="1256" spans="1:3" ht="15" customHeight="1">
      <c r="A1256" s="254">
        <v>2220599</v>
      </c>
      <c r="B1256" s="257" t="s">
        <v>1117</v>
      </c>
      <c r="C1256" s="256">
        <v>0</v>
      </c>
    </row>
    <row r="1257" spans="1:3" ht="15" customHeight="1">
      <c r="A1257" s="254">
        <v>224</v>
      </c>
      <c r="B1257" s="255" t="s">
        <v>1118</v>
      </c>
      <c r="C1257" s="256">
        <v>6162</v>
      </c>
    </row>
    <row r="1258" spans="1:3" ht="15" customHeight="1">
      <c r="A1258" s="254">
        <v>22401</v>
      </c>
      <c r="B1258" s="255" t="s">
        <v>1119</v>
      </c>
      <c r="C1258" s="256">
        <v>2718.5777540677514</v>
      </c>
    </row>
    <row r="1259" spans="1:3" ht="15" customHeight="1">
      <c r="A1259" s="254">
        <v>2240101</v>
      </c>
      <c r="B1259" s="257" t="s">
        <v>148</v>
      </c>
      <c r="C1259" s="256">
        <v>1776.7730061349694</v>
      </c>
    </row>
    <row r="1260" spans="1:3" ht="15" customHeight="1">
      <c r="A1260" s="254">
        <v>2240102</v>
      </c>
      <c r="B1260" s="257" t="s">
        <v>149</v>
      </c>
      <c r="C1260" s="256">
        <v>0</v>
      </c>
    </row>
    <row r="1261" spans="1:3" ht="15" customHeight="1">
      <c r="A1261" s="254">
        <v>2240103</v>
      </c>
      <c r="B1261" s="257" t="s">
        <v>150</v>
      </c>
      <c r="C1261" s="256">
        <v>0</v>
      </c>
    </row>
    <row r="1262" spans="1:3" ht="15" customHeight="1">
      <c r="A1262" s="254">
        <v>2240104</v>
      </c>
      <c r="B1262" s="257" t="s">
        <v>1120</v>
      </c>
      <c r="C1262" s="256">
        <v>0</v>
      </c>
    </row>
    <row r="1263" spans="1:3" ht="15" customHeight="1">
      <c r="A1263" s="254">
        <v>2240105</v>
      </c>
      <c r="B1263" s="257" t="s">
        <v>1121</v>
      </c>
      <c r="C1263" s="256">
        <v>0</v>
      </c>
    </row>
    <row r="1264" spans="1:3" ht="15" customHeight="1">
      <c r="A1264" s="254">
        <v>2240106</v>
      </c>
      <c r="B1264" s="257" t="s">
        <v>1122</v>
      </c>
      <c r="C1264" s="256">
        <v>0</v>
      </c>
    </row>
    <row r="1265" spans="1:3" ht="15" customHeight="1">
      <c r="A1265" s="259">
        <v>2240107</v>
      </c>
      <c r="B1265" s="257" t="s">
        <v>1123</v>
      </c>
      <c r="C1265" s="256">
        <v>0</v>
      </c>
    </row>
    <row r="1266" spans="1:3" ht="15" customHeight="1">
      <c r="A1266" s="254">
        <v>2240108</v>
      </c>
      <c r="B1266" s="257" t="s">
        <v>1124</v>
      </c>
      <c r="C1266" s="256">
        <v>470.08055481461724</v>
      </c>
    </row>
    <row r="1267" spans="1:3" ht="15" customHeight="1">
      <c r="A1267" s="254">
        <v>2240109</v>
      </c>
      <c r="B1267" s="257" t="s">
        <v>1125</v>
      </c>
      <c r="C1267" s="256">
        <v>0</v>
      </c>
    </row>
    <row r="1268" spans="1:3" ht="15" customHeight="1">
      <c r="A1268" s="254">
        <v>2240150</v>
      </c>
      <c r="B1268" s="257" t="s">
        <v>157</v>
      </c>
      <c r="C1268" s="256">
        <v>0</v>
      </c>
    </row>
    <row r="1269" spans="1:3" ht="15" customHeight="1">
      <c r="A1269" s="254">
        <v>2240199</v>
      </c>
      <c r="B1269" s="257" t="s">
        <v>1126</v>
      </c>
      <c r="C1269" s="256">
        <v>471.72419311816486</v>
      </c>
    </row>
    <row r="1270" spans="1:3" ht="15" customHeight="1">
      <c r="A1270" s="259">
        <v>22402</v>
      </c>
      <c r="B1270" s="255" t="s">
        <v>1127</v>
      </c>
      <c r="C1270" s="256">
        <v>2135.086156308349</v>
      </c>
    </row>
    <row r="1271" spans="1:3" ht="15" customHeight="1">
      <c r="A1271" s="259">
        <v>2240201</v>
      </c>
      <c r="B1271" s="257" t="s">
        <v>148</v>
      </c>
      <c r="C1271" s="256">
        <v>151.21472392638037</v>
      </c>
    </row>
    <row r="1272" spans="1:3" ht="15" customHeight="1">
      <c r="A1272" s="259">
        <v>2240202</v>
      </c>
      <c r="B1272" s="257" t="s">
        <v>149</v>
      </c>
      <c r="C1272" s="256">
        <v>0</v>
      </c>
    </row>
    <row r="1273" spans="1:3" ht="15" customHeight="1">
      <c r="A1273" s="259">
        <v>2240203</v>
      </c>
      <c r="B1273" s="257" t="s">
        <v>150</v>
      </c>
      <c r="C1273" s="256">
        <v>0</v>
      </c>
    </row>
    <row r="1274" spans="1:3" ht="15" customHeight="1">
      <c r="A1274" s="259">
        <v>2240204</v>
      </c>
      <c r="B1274" s="257" t="s">
        <v>1128</v>
      </c>
      <c r="C1274" s="256">
        <v>0</v>
      </c>
    </row>
    <row r="1275" spans="1:3" ht="15" customHeight="1">
      <c r="A1275" s="259">
        <v>2240299</v>
      </c>
      <c r="B1275" s="257" t="s">
        <v>1129</v>
      </c>
      <c r="C1275" s="256">
        <v>1983.8714323819684</v>
      </c>
    </row>
    <row r="1276" spans="1:3" ht="15" customHeight="1">
      <c r="A1276" s="259">
        <v>22403</v>
      </c>
      <c r="B1276" s="255" t="s">
        <v>1130</v>
      </c>
      <c r="C1276" s="256">
        <v>0</v>
      </c>
    </row>
    <row r="1277" spans="1:3" ht="15" customHeight="1">
      <c r="A1277" s="259">
        <v>2240301</v>
      </c>
      <c r="B1277" s="257" t="s">
        <v>148</v>
      </c>
      <c r="C1277" s="256">
        <v>0</v>
      </c>
    </row>
    <row r="1278" spans="1:3" ht="15" customHeight="1">
      <c r="A1278" s="259">
        <v>2240302</v>
      </c>
      <c r="B1278" s="257" t="s">
        <v>149</v>
      </c>
      <c r="C1278" s="256">
        <v>0</v>
      </c>
    </row>
    <row r="1279" spans="1:3" ht="15" customHeight="1">
      <c r="A1279" s="259">
        <v>2240303</v>
      </c>
      <c r="B1279" s="257" t="s">
        <v>150</v>
      </c>
      <c r="C1279" s="256">
        <v>0</v>
      </c>
    </row>
    <row r="1280" spans="1:3" ht="15" customHeight="1">
      <c r="A1280" s="259">
        <v>2240304</v>
      </c>
      <c r="B1280" s="257" t="s">
        <v>1131</v>
      </c>
      <c r="C1280" s="256">
        <v>0</v>
      </c>
    </row>
    <row r="1281" spans="1:3" ht="15" customHeight="1">
      <c r="A1281" s="259">
        <v>2240399</v>
      </c>
      <c r="B1281" s="257" t="s">
        <v>1132</v>
      </c>
      <c r="C1281" s="256">
        <v>0</v>
      </c>
    </row>
    <row r="1282" spans="1:3" ht="15" customHeight="1">
      <c r="A1282" s="254">
        <v>22404</v>
      </c>
      <c r="B1282" s="255" t="s">
        <v>1133</v>
      </c>
      <c r="C1282" s="256">
        <v>981.2520672179247</v>
      </c>
    </row>
    <row r="1283" spans="1:3" ht="15" customHeight="1">
      <c r="A1283" s="254">
        <v>2240401</v>
      </c>
      <c r="B1283" s="257" t="s">
        <v>148</v>
      </c>
      <c r="C1283" s="256">
        <v>0</v>
      </c>
    </row>
    <row r="1284" spans="1:3" ht="15" customHeight="1">
      <c r="A1284" s="254">
        <v>2240402</v>
      </c>
      <c r="B1284" s="257" t="s">
        <v>149</v>
      </c>
      <c r="C1284" s="256">
        <v>0</v>
      </c>
    </row>
    <row r="1285" spans="1:3" ht="15" customHeight="1">
      <c r="A1285" s="254">
        <v>2240403</v>
      </c>
      <c r="B1285" s="257" t="s">
        <v>150</v>
      </c>
      <c r="C1285" s="256">
        <v>0</v>
      </c>
    </row>
    <row r="1286" spans="1:3" ht="15" customHeight="1">
      <c r="A1286" s="254">
        <v>2240404</v>
      </c>
      <c r="B1286" s="257" t="s">
        <v>1134</v>
      </c>
      <c r="C1286" s="256">
        <v>0</v>
      </c>
    </row>
    <row r="1287" spans="1:3" ht="15" customHeight="1">
      <c r="A1287" s="254">
        <v>2240405</v>
      </c>
      <c r="B1287" s="257" t="s">
        <v>1135</v>
      </c>
      <c r="C1287" s="256">
        <v>851.4046412376634</v>
      </c>
    </row>
    <row r="1288" spans="1:3" ht="15" customHeight="1">
      <c r="A1288" s="254">
        <v>2240450</v>
      </c>
      <c r="B1288" s="257" t="s">
        <v>157</v>
      </c>
      <c r="C1288" s="256">
        <v>0</v>
      </c>
    </row>
    <row r="1289" spans="1:3" ht="15" customHeight="1">
      <c r="A1289" s="254">
        <v>2240499</v>
      </c>
      <c r="B1289" s="257" t="s">
        <v>1136</v>
      </c>
      <c r="C1289" s="256">
        <v>129.8474259802614</v>
      </c>
    </row>
    <row r="1290" spans="1:3" ht="15" customHeight="1">
      <c r="A1290" s="254">
        <v>22405</v>
      </c>
      <c r="B1290" s="255" t="s">
        <v>1137</v>
      </c>
      <c r="C1290" s="256">
        <v>116.69831955188052</v>
      </c>
    </row>
    <row r="1291" spans="1:3" ht="15" customHeight="1">
      <c r="A1291" s="254">
        <v>2240501</v>
      </c>
      <c r="B1291" s="257" t="s">
        <v>148</v>
      </c>
      <c r="C1291" s="256">
        <v>116.69831955188052</v>
      </c>
    </row>
    <row r="1292" spans="1:3" ht="15" customHeight="1">
      <c r="A1292" s="254">
        <v>2240502</v>
      </c>
      <c r="B1292" s="257" t="s">
        <v>149</v>
      </c>
      <c r="C1292" s="256">
        <v>0</v>
      </c>
    </row>
    <row r="1293" spans="1:3" ht="15" customHeight="1">
      <c r="A1293" s="254">
        <v>2240503</v>
      </c>
      <c r="B1293" s="257" t="s">
        <v>150</v>
      </c>
      <c r="C1293" s="256">
        <v>0</v>
      </c>
    </row>
    <row r="1294" spans="1:3" ht="15" customHeight="1">
      <c r="A1294" s="254">
        <v>2240504</v>
      </c>
      <c r="B1294" s="257" t="s">
        <v>1138</v>
      </c>
      <c r="C1294" s="256">
        <v>0</v>
      </c>
    </row>
    <row r="1295" spans="1:3" ht="15" customHeight="1">
      <c r="A1295" s="254">
        <v>2240505</v>
      </c>
      <c r="B1295" s="257" t="s">
        <v>1139</v>
      </c>
      <c r="C1295" s="256">
        <v>0</v>
      </c>
    </row>
    <row r="1296" spans="1:3" ht="15" customHeight="1">
      <c r="A1296" s="254">
        <v>2240506</v>
      </c>
      <c r="B1296" s="257" t="s">
        <v>1140</v>
      </c>
      <c r="C1296" s="256">
        <v>0</v>
      </c>
    </row>
    <row r="1297" spans="1:3" ht="15" customHeight="1">
      <c r="A1297" s="254">
        <v>2240507</v>
      </c>
      <c r="B1297" s="257" t="s">
        <v>1141</v>
      </c>
      <c r="C1297" s="256">
        <v>0</v>
      </c>
    </row>
    <row r="1298" spans="1:3" ht="15" customHeight="1">
      <c r="A1298" s="254">
        <v>2240508</v>
      </c>
      <c r="B1298" s="257" t="s">
        <v>1142</v>
      </c>
      <c r="C1298" s="256">
        <v>0</v>
      </c>
    </row>
    <row r="1299" spans="1:3" ht="15" customHeight="1">
      <c r="A1299" s="254">
        <v>2240509</v>
      </c>
      <c r="B1299" s="257" t="s">
        <v>1143</v>
      </c>
      <c r="C1299" s="256">
        <v>0</v>
      </c>
    </row>
    <row r="1300" spans="1:3" ht="15" customHeight="1">
      <c r="A1300" s="254">
        <v>2240510</v>
      </c>
      <c r="B1300" s="257" t="s">
        <v>1144</v>
      </c>
      <c r="C1300" s="256">
        <v>0</v>
      </c>
    </row>
    <row r="1301" spans="1:3" ht="15" customHeight="1">
      <c r="A1301" s="254">
        <v>2240550</v>
      </c>
      <c r="B1301" s="257" t="s">
        <v>1145</v>
      </c>
      <c r="C1301" s="256">
        <v>0</v>
      </c>
    </row>
    <row r="1302" spans="1:3" ht="15" customHeight="1">
      <c r="A1302" s="254">
        <v>2240599</v>
      </c>
      <c r="B1302" s="257" t="s">
        <v>1146</v>
      </c>
      <c r="C1302" s="256">
        <v>0</v>
      </c>
    </row>
    <row r="1303" spans="1:3" ht="15" customHeight="1">
      <c r="A1303" s="254">
        <v>22406</v>
      </c>
      <c r="B1303" s="255" t="s">
        <v>1147</v>
      </c>
      <c r="C1303" s="256">
        <v>210.3857028540944</v>
      </c>
    </row>
    <row r="1304" spans="1:3" ht="15" customHeight="1">
      <c r="A1304" s="254">
        <v>2240601</v>
      </c>
      <c r="B1304" s="257" t="s">
        <v>1148</v>
      </c>
      <c r="C1304" s="256">
        <v>210.3857028540944</v>
      </c>
    </row>
    <row r="1305" spans="1:3" ht="15" customHeight="1">
      <c r="A1305" s="254">
        <v>2240602</v>
      </c>
      <c r="B1305" s="257" t="s">
        <v>1149</v>
      </c>
      <c r="C1305" s="256">
        <v>0</v>
      </c>
    </row>
    <row r="1306" spans="1:3" ht="15" customHeight="1">
      <c r="A1306" s="254">
        <v>2240699</v>
      </c>
      <c r="B1306" s="257" t="s">
        <v>1150</v>
      </c>
      <c r="C1306" s="256">
        <v>0</v>
      </c>
    </row>
    <row r="1307" spans="1:4" ht="15" customHeight="1">
      <c r="A1307" s="254">
        <v>22407</v>
      </c>
      <c r="B1307" s="255" t="s">
        <v>1151</v>
      </c>
      <c r="C1307" s="256">
        <v>0</v>
      </c>
      <c r="D1307" s="241"/>
    </row>
    <row r="1308" spans="1:3" ht="15" customHeight="1">
      <c r="A1308" s="254">
        <v>2240703</v>
      </c>
      <c r="B1308" s="257" t="s">
        <v>1152</v>
      </c>
      <c r="C1308" s="256">
        <v>0</v>
      </c>
    </row>
    <row r="1309" spans="1:3" ht="15" customHeight="1">
      <c r="A1309" s="254">
        <v>2240704</v>
      </c>
      <c r="B1309" s="257" t="s">
        <v>1153</v>
      </c>
      <c r="C1309" s="256">
        <v>0</v>
      </c>
    </row>
    <row r="1310" spans="1:3" ht="15" customHeight="1">
      <c r="A1310" s="254">
        <v>2240799</v>
      </c>
      <c r="B1310" s="257" t="s">
        <v>1154</v>
      </c>
      <c r="C1310" s="256">
        <v>0</v>
      </c>
    </row>
    <row r="1311" spans="1:3" ht="15" customHeight="1">
      <c r="A1311" s="254">
        <v>22499</v>
      </c>
      <c r="B1311" s="255" t="s">
        <v>1155</v>
      </c>
      <c r="C1311" s="256">
        <v>0</v>
      </c>
    </row>
    <row r="1312" spans="1:3" ht="15" customHeight="1">
      <c r="A1312" s="254">
        <v>2249999</v>
      </c>
      <c r="B1312" s="257" t="s">
        <v>1156</v>
      </c>
      <c r="C1312" s="256">
        <v>0</v>
      </c>
    </row>
    <row r="1313" spans="1:3" ht="15" customHeight="1">
      <c r="A1313" s="254">
        <v>227</v>
      </c>
      <c r="B1313" s="255" t="s">
        <v>1157</v>
      </c>
      <c r="C1313" s="256">
        <v>22000</v>
      </c>
    </row>
    <row r="1314" spans="1:3" ht="15" customHeight="1">
      <c r="A1314" s="254">
        <v>229</v>
      </c>
      <c r="B1314" s="255" t="s">
        <v>1158</v>
      </c>
      <c r="C1314" s="256">
        <v>27199</v>
      </c>
    </row>
    <row r="1315" spans="1:3" ht="15" customHeight="1">
      <c r="A1315" s="254">
        <v>22999</v>
      </c>
      <c r="B1315" s="257" t="s">
        <v>1019</v>
      </c>
      <c r="C1315" s="256">
        <v>27199</v>
      </c>
    </row>
    <row r="1316" spans="1:3" ht="15" customHeight="1">
      <c r="A1316" s="254">
        <v>2299999</v>
      </c>
      <c r="B1316" s="257" t="s">
        <v>301</v>
      </c>
      <c r="C1316" s="256">
        <v>27199</v>
      </c>
    </row>
    <row r="1317" spans="1:3" ht="15" customHeight="1">
      <c r="A1317" s="254">
        <v>232</v>
      </c>
      <c r="B1317" s="255" t="s">
        <v>1159</v>
      </c>
      <c r="C1317" s="256">
        <v>24000</v>
      </c>
    </row>
    <row r="1318" spans="1:3" ht="15" customHeight="1">
      <c r="A1318" s="254">
        <v>23201</v>
      </c>
      <c r="B1318" s="255" t="s">
        <v>1160</v>
      </c>
      <c r="C1318" s="256"/>
    </row>
    <row r="1319" spans="1:3" ht="15" customHeight="1">
      <c r="A1319" s="254">
        <v>23202</v>
      </c>
      <c r="B1319" s="255" t="s">
        <v>1161</v>
      </c>
      <c r="C1319" s="256"/>
    </row>
    <row r="1320" spans="1:3" ht="15" customHeight="1">
      <c r="A1320" s="254">
        <v>23203</v>
      </c>
      <c r="B1320" s="255" t="s">
        <v>1162</v>
      </c>
      <c r="C1320" s="256">
        <v>24000</v>
      </c>
    </row>
    <row r="1321" spans="1:3" ht="15" customHeight="1">
      <c r="A1321" s="254">
        <v>2320301</v>
      </c>
      <c r="B1321" s="257" t="s">
        <v>1163</v>
      </c>
      <c r="C1321" s="256">
        <v>21777.481011601703</v>
      </c>
    </row>
    <row r="1322" spans="1:3" ht="15" customHeight="1">
      <c r="A1322" s="254">
        <v>2320302</v>
      </c>
      <c r="B1322" s="257" t="s">
        <v>1164</v>
      </c>
      <c r="C1322" s="256">
        <v>44.06977714714966</v>
      </c>
    </row>
    <row r="1323" spans="1:3" ht="15" customHeight="1">
      <c r="A1323" s="254">
        <v>2320303</v>
      </c>
      <c r="B1323" s="257" t="s">
        <v>1165</v>
      </c>
      <c r="C1323" s="256">
        <v>0</v>
      </c>
    </row>
    <row r="1324" spans="1:3" ht="15" customHeight="1">
      <c r="A1324" s="254">
        <v>2320399</v>
      </c>
      <c r="B1324" s="257" t="s">
        <v>1166</v>
      </c>
      <c r="C1324" s="256">
        <v>2178.4492112511475</v>
      </c>
    </row>
    <row r="1325" spans="1:3" ht="15" customHeight="1">
      <c r="A1325" s="254">
        <v>233</v>
      </c>
      <c r="B1325" s="255" t="s">
        <v>1167</v>
      </c>
      <c r="C1325" s="256">
        <v>0</v>
      </c>
    </row>
    <row r="1326" spans="1:3" ht="15" customHeight="1">
      <c r="A1326" s="254">
        <v>23301</v>
      </c>
      <c r="B1326" s="257" t="s">
        <v>1168</v>
      </c>
      <c r="C1326" s="256"/>
    </row>
    <row r="1327" spans="1:3" ht="15" customHeight="1">
      <c r="A1327" s="254">
        <v>23302</v>
      </c>
      <c r="B1327" s="257" t="s">
        <v>1169</v>
      </c>
      <c r="C1327" s="256"/>
    </row>
    <row r="1328" spans="1:3" ht="15" customHeight="1">
      <c r="A1328" s="254">
        <v>23303</v>
      </c>
      <c r="B1328" s="257" t="s">
        <v>1170</v>
      </c>
      <c r="C1328" s="256"/>
    </row>
  </sheetData>
  <sheetProtection/>
  <autoFilter ref="A4:D1328"/>
  <mergeCells count="1">
    <mergeCell ref="A2:C2"/>
  </mergeCells>
  <printOptions horizontalCentered="1"/>
  <pageMargins left="0.59" right="0.59" top="0.35" bottom="0.55" header="0.2" footer="0.35"/>
  <pageSetup firstPageNumber="11" useFirstPageNumber="1" orientation="portrait" paperSize="9"/>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dimension ref="A1:E34"/>
  <sheetViews>
    <sheetView zoomScaleSheetLayoutView="100" workbookViewId="0" topLeftCell="A1">
      <selection activeCell="A1" sqref="A1:A65536"/>
    </sheetView>
  </sheetViews>
  <sheetFormatPr defaultColWidth="9.00390625" defaultRowHeight="14.25"/>
  <cols>
    <col min="1" max="1" width="40.75390625" style="0" customWidth="1"/>
    <col min="2" max="2" width="22.50390625" style="0" customWidth="1"/>
  </cols>
  <sheetData>
    <row r="1" ht="14.25">
      <c r="A1" s="215" t="s">
        <v>1171</v>
      </c>
    </row>
    <row r="2" spans="1:2" ht="21.75">
      <c r="A2" s="230" t="s">
        <v>1172</v>
      </c>
      <c r="B2" s="230"/>
    </row>
    <row r="3" spans="1:2" ht="14.25">
      <c r="A3" s="231"/>
      <c r="B3" s="231"/>
    </row>
    <row r="4" spans="1:2" ht="14.25">
      <c r="A4" s="231"/>
      <c r="B4" s="232" t="s">
        <v>34</v>
      </c>
    </row>
    <row r="5" spans="1:2" ht="34.5" customHeight="1">
      <c r="A5" s="233" t="s">
        <v>1173</v>
      </c>
      <c r="B5" s="233" t="s">
        <v>1174</v>
      </c>
    </row>
    <row r="6" spans="1:2" ht="37.5" customHeight="1">
      <c r="A6" s="234" t="s">
        <v>1175</v>
      </c>
      <c r="B6" s="235">
        <v>277139.208</v>
      </c>
    </row>
    <row r="7" spans="1:2" ht="14.25">
      <c r="A7" s="236" t="s">
        <v>1176</v>
      </c>
      <c r="B7" s="235">
        <v>104663.74</v>
      </c>
    </row>
    <row r="8" spans="1:2" ht="14.25">
      <c r="A8" s="237" t="s">
        <v>1177</v>
      </c>
      <c r="B8" s="238">
        <v>13414.7</v>
      </c>
    </row>
    <row r="9" spans="1:2" ht="14.25">
      <c r="A9" s="237" t="s">
        <v>1178</v>
      </c>
      <c r="B9" s="238">
        <v>59640.64</v>
      </c>
    </row>
    <row r="10" spans="1:2" ht="14.25">
      <c r="A10" s="237" t="s">
        <v>1179</v>
      </c>
      <c r="B10" s="238">
        <v>5976.48</v>
      </c>
    </row>
    <row r="11" spans="1:5" ht="14.25">
      <c r="A11" s="237" t="s">
        <v>1180</v>
      </c>
      <c r="B11" s="238">
        <v>25631.92</v>
      </c>
      <c r="E11" s="239"/>
    </row>
    <row r="12" spans="1:2" ht="14.25">
      <c r="A12" s="236" t="s">
        <v>1181</v>
      </c>
      <c r="B12" s="235">
        <v>19047.124</v>
      </c>
    </row>
    <row r="13" spans="1:2" ht="14.25">
      <c r="A13" s="237" t="s">
        <v>1182</v>
      </c>
      <c r="B13" s="238">
        <v>12187.9759</v>
      </c>
    </row>
    <row r="14" spans="1:2" ht="14.25">
      <c r="A14" s="237" t="s">
        <v>1183</v>
      </c>
      <c r="B14" s="238">
        <v>580.09</v>
      </c>
    </row>
    <row r="15" spans="1:2" ht="14.25">
      <c r="A15" s="237" t="s">
        <v>1184</v>
      </c>
      <c r="B15" s="238">
        <v>285.07</v>
      </c>
    </row>
    <row r="16" spans="1:2" ht="14.25">
      <c r="A16" s="237" t="s">
        <v>1185</v>
      </c>
      <c r="B16" s="238">
        <v>1205.17</v>
      </c>
    </row>
    <row r="17" spans="1:2" ht="14.25">
      <c r="A17" s="237" t="s">
        <v>1186</v>
      </c>
      <c r="B17" s="238">
        <v>39.4</v>
      </c>
    </row>
    <row r="18" spans="1:2" ht="14.25">
      <c r="A18" s="237" t="s">
        <v>1187</v>
      </c>
      <c r="B18" s="238">
        <v>1848.5</v>
      </c>
    </row>
    <row r="19" spans="1:2" ht="14.25">
      <c r="A19" s="237" t="s">
        <v>1188</v>
      </c>
      <c r="B19" s="238">
        <v>689.46</v>
      </c>
    </row>
    <row r="20" spans="1:2" ht="14.25">
      <c r="A20" s="237" t="s">
        <v>1189</v>
      </c>
      <c r="B20" s="238">
        <v>314.67</v>
      </c>
    </row>
    <row r="21" spans="1:2" ht="14.25">
      <c r="A21" s="237" t="s">
        <v>1190</v>
      </c>
      <c r="B21" s="238">
        <v>1685.7881</v>
      </c>
    </row>
    <row r="22" spans="1:2" ht="14.25">
      <c r="A22" s="237" t="s">
        <v>1191</v>
      </c>
      <c r="B22" s="238">
        <v>211</v>
      </c>
    </row>
    <row r="23" spans="1:2" ht="14.25">
      <c r="A23" s="236" t="s">
        <v>1192</v>
      </c>
      <c r="B23" s="235">
        <v>70.45</v>
      </c>
    </row>
    <row r="24" spans="1:2" ht="14.25">
      <c r="A24" s="237" t="s">
        <v>1193</v>
      </c>
      <c r="B24" s="238">
        <v>25</v>
      </c>
    </row>
    <row r="25" spans="1:2" ht="14.25">
      <c r="A25" s="237" t="s">
        <v>1194</v>
      </c>
      <c r="B25" s="238">
        <v>45.45</v>
      </c>
    </row>
    <row r="26" spans="1:2" ht="14.25">
      <c r="A26" s="236" t="s">
        <v>1195</v>
      </c>
      <c r="B26" s="235">
        <v>106074.094</v>
      </c>
    </row>
    <row r="27" spans="1:2" ht="14.25">
      <c r="A27" s="237" t="s">
        <v>1196</v>
      </c>
      <c r="B27" s="238">
        <v>96126.178</v>
      </c>
    </row>
    <row r="28" spans="1:2" ht="14.25">
      <c r="A28" s="237" t="s">
        <v>1197</v>
      </c>
      <c r="B28" s="238">
        <v>9947.916</v>
      </c>
    </row>
    <row r="29" spans="1:2" ht="14.25">
      <c r="A29" s="236" t="s">
        <v>1198</v>
      </c>
      <c r="B29" s="235">
        <v>22.5</v>
      </c>
    </row>
    <row r="30" spans="1:2" ht="14.25">
      <c r="A30" s="237" t="s">
        <v>1199</v>
      </c>
      <c r="B30" s="238">
        <v>22.5</v>
      </c>
    </row>
    <row r="31" spans="1:2" ht="14.25">
      <c r="A31" s="236" t="s">
        <v>1200</v>
      </c>
      <c r="B31" s="235">
        <v>47261.3</v>
      </c>
    </row>
    <row r="32" spans="1:2" ht="14.25">
      <c r="A32" s="237" t="s">
        <v>1201</v>
      </c>
      <c r="B32" s="238">
        <v>740.89</v>
      </c>
    </row>
    <row r="33" spans="1:2" ht="14.25">
      <c r="A33" s="237" t="s">
        <v>1202</v>
      </c>
      <c r="B33" s="238">
        <v>45794.94</v>
      </c>
    </row>
    <row r="34" spans="1:2" ht="14.25">
      <c r="A34" s="237" t="s">
        <v>1203</v>
      </c>
      <c r="B34" s="238">
        <v>725.47</v>
      </c>
    </row>
  </sheetData>
  <sheetProtection/>
  <mergeCells count="2">
    <mergeCell ref="A2:B2"/>
    <mergeCell ref="A3:B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I19"/>
  <sheetViews>
    <sheetView zoomScaleSheetLayoutView="100" workbookViewId="0" topLeftCell="A1">
      <selection activeCell="A1" sqref="A1"/>
    </sheetView>
  </sheetViews>
  <sheetFormatPr defaultColWidth="9.00390625" defaultRowHeight="14.25"/>
  <cols>
    <col min="1" max="1" width="16.875" style="214" customWidth="1"/>
    <col min="2" max="9" width="11.625" style="214" customWidth="1"/>
    <col min="10" max="16384" width="9.00390625" style="214" customWidth="1"/>
  </cols>
  <sheetData>
    <row r="1" s="212" customFormat="1" ht="13.5">
      <c r="A1" s="215" t="s">
        <v>1204</v>
      </c>
    </row>
    <row r="2" spans="1:9" ht="18">
      <c r="A2" s="216" t="s">
        <v>1205</v>
      </c>
      <c r="B2" s="216"/>
      <c r="C2" s="216"/>
      <c r="D2" s="216"/>
      <c r="E2" s="216"/>
      <c r="F2" s="216"/>
      <c r="G2" s="216"/>
      <c r="H2" s="216"/>
      <c r="I2" s="216"/>
    </row>
    <row r="3" spans="1:9" ht="18">
      <c r="A3" s="217"/>
      <c r="B3" s="218"/>
      <c r="C3" s="218"/>
      <c r="D3" s="218"/>
      <c r="E3" s="218"/>
      <c r="F3" s="218"/>
      <c r="G3" s="218"/>
      <c r="H3" s="219"/>
      <c r="I3" s="229" t="s">
        <v>34</v>
      </c>
    </row>
    <row r="4" spans="1:9" ht="21" customHeight="1">
      <c r="A4" s="220" t="s">
        <v>1206</v>
      </c>
      <c r="B4" s="221" t="s">
        <v>1207</v>
      </c>
      <c r="C4" s="221"/>
      <c r="D4" s="221"/>
      <c r="E4" s="221"/>
      <c r="F4" s="221" t="s">
        <v>1208</v>
      </c>
      <c r="G4" s="221"/>
      <c r="H4" s="221"/>
      <c r="I4" s="221"/>
    </row>
    <row r="5" spans="1:9" s="213" customFormat="1" ht="21" customHeight="1">
      <c r="A5" s="220"/>
      <c r="B5" s="222" t="s">
        <v>1209</v>
      </c>
      <c r="C5" s="222" t="s">
        <v>1210</v>
      </c>
      <c r="D5" s="222" t="s">
        <v>1211</v>
      </c>
      <c r="E5" s="222" t="s">
        <v>1212</v>
      </c>
      <c r="F5" s="222" t="s">
        <v>1209</v>
      </c>
      <c r="G5" s="222" t="s">
        <v>1210</v>
      </c>
      <c r="H5" s="222" t="s">
        <v>1211</v>
      </c>
      <c r="I5" s="222" t="s">
        <v>1212</v>
      </c>
    </row>
    <row r="6" spans="1:9" s="213" customFormat="1" ht="21" customHeight="1">
      <c r="A6" s="130" t="s">
        <v>1213</v>
      </c>
      <c r="B6" s="130">
        <v>1648</v>
      </c>
      <c r="C6" s="223">
        <v>7758</v>
      </c>
      <c r="D6" s="223">
        <v>10357</v>
      </c>
      <c r="E6" s="223">
        <f aca="true" t="shared" si="0" ref="E6:E19">SUM(B6:D6)</f>
        <v>19763</v>
      </c>
      <c r="F6" s="130">
        <v>1648</v>
      </c>
      <c r="G6" s="223">
        <f>C6*0.7</f>
        <v>5430.599999999999</v>
      </c>
      <c r="H6" s="223">
        <f>D6*0.7</f>
        <v>7249.9</v>
      </c>
      <c r="I6" s="223">
        <f aca="true" t="shared" si="1" ref="I6:I19">SUM(F6:H6)</f>
        <v>14328.5</v>
      </c>
    </row>
    <row r="7" spans="1:9" s="213" customFormat="1" ht="21" customHeight="1">
      <c r="A7" s="130" t="s">
        <v>1214</v>
      </c>
      <c r="B7" s="130">
        <v>2741</v>
      </c>
      <c r="C7" s="223">
        <v>7734</v>
      </c>
      <c r="D7" s="223">
        <v>14336</v>
      </c>
      <c r="E7" s="223">
        <f t="shared" si="0"/>
        <v>24811</v>
      </c>
      <c r="F7" s="130">
        <v>2741</v>
      </c>
      <c r="G7" s="223">
        <f aca="true" t="shared" si="2" ref="G7:G18">C7*0.7</f>
        <v>5413.799999999999</v>
      </c>
      <c r="H7" s="223">
        <f aca="true" t="shared" si="3" ref="H7:H18">D7*0.7</f>
        <v>10035.199999999999</v>
      </c>
      <c r="I7" s="223">
        <f t="shared" si="1"/>
        <v>18190</v>
      </c>
    </row>
    <row r="8" spans="1:9" s="213" customFormat="1" ht="21" customHeight="1">
      <c r="A8" s="130" t="s">
        <v>1215</v>
      </c>
      <c r="B8" s="130">
        <v>836</v>
      </c>
      <c r="C8" s="223">
        <v>1519</v>
      </c>
      <c r="D8" s="223">
        <v>7753</v>
      </c>
      <c r="E8" s="223">
        <f t="shared" si="0"/>
        <v>10108</v>
      </c>
      <c r="F8" s="130">
        <v>836</v>
      </c>
      <c r="G8" s="223">
        <f t="shared" si="2"/>
        <v>1063.3</v>
      </c>
      <c r="H8" s="223">
        <f t="shared" si="3"/>
        <v>5427.099999999999</v>
      </c>
      <c r="I8" s="223">
        <f t="shared" si="1"/>
        <v>7326.4</v>
      </c>
    </row>
    <row r="9" spans="1:9" s="213" customFormat="1" ht="21" customHeight="1">
      <c r="A9" s="130" t="s">
        <v>1216</v>
      </c>
      <c r="B9" s="130">
        <v>30</v>
      </c>
      <c r="C9" s="224">
        <v>2797</v>
      </c>
      <c r="D9" s="223">
        <v>14120</v>
      </c>
      <c r="E9" s="223">
        <f t="shared" si="0"/>
        <v>16947</v>
      </c>
      <c r="F9" s="130">
        <v>30</v>
      </c>
      <c r="G9" s="223">
        <f t="shared" si="2"/>
        <v>1957.8999999999999</v>
      </c>
      <c r="H9" s="223">
        <f t="shared" si="3"/>
        <v>9884</v>
      </c>
      <c r="I9" s="223">
        <f t="shared" si="1"/>
        <v>11871.9</v>
      </c>
    </row>
    <row r="10" spans="1:9" s="213" customFormat="1" ht="21" customHeight="1">
      <c r="A10" s="225" t="s">
        <v>1217</v>
      </c>
      <c r="B10" s="130"/>
      <c r="C10" s="223">
        <v>2142</v>
      </c>
      <c r="D10" s="223">
        <v>2788</v>
      </c>
      <c r="E10" s="223">
        <f t="shared" si="0"/>
        <v>4930</v>
      </c>
      <c r="F10" s="226"/>
      <c r="G10" s="223">
        <f t="shared" si="2"/>
        <v>1499.3999999999999</v>
      </c>
      <c r="H10" s="223">
        <f t="shared" si="3"/>
        <v>1951.6</v>
      </c>
      <c r="I10" s="223">
        <f t="shared" si="1"/>
        <v>3451</v>
      </c>
    </row>
    <row r="11" spans="1:9" s="213" customFormat="1" ht="21" customHeight="1">
      <c r="A11" s="130" t="s">
        <v>1218</v>
      </c>
      <c r="B11" s="130"/>
      <c r="C11" s="223">
        <v>5631</v>
      </c>
      <c r="D11" s="223">
        <v>1626</v>
      </c>
      <c r="E11" s="223">
        <f t="shared" si="0"/>
        <v>7257</v>
      </c>
      <c r="F11" s="226"/>
      <c r="G11" s="223">
        <f t="shared" si="2"/>
        <v>3941.7</v>
      </c>
      <c r="H11" s="223">
        <f t="shared" si="3"/>
        <v>1138.1999999999998</v>
      </c>
      <c r="I11" s="223">
        <f t="shared" si="1"/>
        <v>5079.9</v>
      </c>
    </row>
    <row r="12" spans="1:9" s="213" customFormat="1" ht="21" customHeight="1">
      <c r="A12" s="130" t="s">
        <v>1219</v>
      </c>
      <c r="B12" s="130"/>
      <c r="C12" s="223">
        <v>5576</v>
      </c>
      <c r="D12" s="223">
        <v>1796</v>
      </c>
      <c r="E12" s="223">
        <f t="shared" si="0"/>
        <v>7372</v>
      </c>
      <c r="F12" s="226"/>
      <c r="G12" s="223">
        <f t="shared" si="2"/>
        <v>3903.2</v>
      </c>
      <c r="H12" s="223">
        <f t="shared" si="3"/>
        <v>1257.1999999999998</v>
      </c>
      <c r="I12" s="223">
        <f t="shared" si="1"/>
        <v>5160.4</v>
      </c>
    </row>
    <row r="13" spans="1:9" s="213" customFormat="1" ht="21" customHeight="1">
      <c r="A13" s="130" t="s">
        <v>1220</v>
      </c>
      <c r="B13" s="130"/>
      <c r="C13" s="223">
        <v>1491</v>
      </c>
      <c r="D13" s="223">
        <v>1388</v>
      </c>
      <c r="E13" s="223">
        <f t="shared" si="0"/>
        <v>2879</v>
      </c>
      <c r="F13" s="226"/>
      <c r="G13" s="223">
        <f t="shared" si="2"/>
        <v>1043.7</v>
      </c>
      <c r="H13" s="223">
        <f t="shared" si="3"/>
        <v>971.5999999999999</v>
      </c>
      <c r="I13" s="223">
        <f t="shared" si="1"/>
        <v>2015.3</v>
      </c>
    </row>
    <row r="14" spans="1:9" s="213" customFormat="1" ht="21" customHeight="1">
      <c r="A14" s="130" t="s">
        <v>1221</v>
      </c>
      <c r="B14" s="130"/>
      <c r="C14" s="223">
        <v>8558</v>
      </c>
      <c r="D14" s="223">
        <v>1401</v>
      </c>
      <c r="E14" s="223">
        <f t="shared" si="0"/>
        <v>9959</v>
      </c>
      <c r="F14" s="226"/>
      <c r="G14" s="223">
        <f t="shared" si="2"/>
        <v>5990.599999999999</v>
      </c>
      <c r="H14" s="223">
        <f t="shared" si="3"/>
        <v>980.6999999999999</v>
      </c>
      <c r="I14" s="223">
        <f t="shared" si="1"/>
        <v>6971.299999999999</v>
      </c>
    </row>
    <row r="15" spans="1:9" s="213" customFormat="1" ht="21" customHeight="1">
      <c r="A15" s="130" t="s">
        <v>1222</v>
      </c>
      <c r="B15" s="130"/>
      <c r="C15" s="223">
        <v>1518</v>
      </c>
      <c r="D15" s="223">
        <v>1729</v>
      </c>
      <c r="E15" s="223">
        <f t="shared" si="0"/>
        <v>3247</v>
      </c>
      <c r="F15" s="226"/>
      <c r="G15" s="223">
        <f t="shared" si="2"/>
        <v>1062.6</v>
      </c>
      <c r="H15" s="223">
        <f t="shared" si="3"/>
        <v>1210.3</v>
      </c>
      <c r="I15" s="223">
        <f t="shared" si="1"/>
        <v>2272.8999999999996</v>
      </c>
    </row>
    <row r="16" spans="1:9" s="213" customFormat="1" ht="21" customHeight="1">
      <c r="A16" s="130" t="s">
        <v>1223</v>
      </c>
      <c r="B16" s="130"/>
      <c r="C16" s="223">
        <v>2150</v>
      </c>
      <c r="D16" s="223">
        <v>3000</v>
      </c>
      <c r="E16" s="223">
        <f t="shared" si="0"/>
        <v>5150</v>
      </c>
      <c r="F16" s="226"/>
      <c r="G16" s="223">
        <f t="shared" si="2"/>
        <v>1505</v>
      </c>
      <c r="H16" s="223">
        <f t="shared" si="3"/>
        <v>2100</v>
      </c>
      <c r="I16" s="223">
        <f t="shared" si="1"/>
        <v>3605</v>
      </c>
    </row>
    <row r="17" spans="1:9" s="213" customFormat="1" ht="21" customHeight="1">
      <c r="A17" s="130" t="s">
        <v>1224</v>
      </c>
      <c r="B17" s="130"/>
      <c r="C17" s="223">
        <v>2620</v>
      </c>
      <c r="D17" s="223">
        <v>1182</v>
      </c>
      <c r="E17" s="223">
        <f t="shared" si="0"/>
        <v>3802</v>
      </c>
      <c r="F17" s="226"/>
      <c r="G17" s="223">
        <f t="shared" si="2"/>
        <v>1833.9999999999998</v>
      </c>
      <c r="H17" s="223">
        <f t="shared" si="3"/>
        <v>827.4</v>
      </c>
      <c r="I17" s="223">
        <f t="shared" si="1"/>
        <v>2661.3999999999996</v>
      </c>
    </row>
    <row r="18" spans="1:9" s="213" customFormat="1" ht="21" customHeight="1">
      <c r="A18" s="130" t="s">
        <v>1225</v>
      </c>
      <c r="B18" s="130"/>
      <c r="C18" s="223">
        <v>1211</v>
      </c>
      <c r="D18" s="223">
        <v>1028</v>
      </c>
      <c r="E18" s="223">
        <f t="shared" si="0"/>
        <v>2239</v>
      </c>
      <c r="F18" s="226"/>
      <c r="G18" s="223">
        <f t="shared" si="2"/>
        <v>847.6999999999999</v>
      </c>
      <c r="H18" s="223">
        <f t="shared" si="3"/>
        <v>719.5999999999999</v>
      </c>
      <c r="I18" s="223">
        <f t="shared" si="1"/>
        <v>1567.2999999999997</v>
      </c>
    </row>
    <row r="19" spans="1:9" ht="21" customHeight="1">
      <c r="A19" s="220" t="s">
        <v>1226</v>
      </c>
      <c r="B19" s="220">
        <f>SUM(B6:B18)</f>
        <v>5255</v>
      </c>
      <c r="C19" s="223">
        <f>SUM(C6:C18)</f>
        <v>50705</v>
      </c>
      <c r="D19" s="223">
        <f>SUM(D6:D18)</f>
        <v>62504</v>
      </c>
      <c r="E19" s="227">
        <f t="shared" si="0"/>
        <v>118464</v>
      </c>
      <c r="F19" s="228">
        <f>SUM(F6:F18)</f>
        <v>5255</v>
      </c>
      <c r="G19" s="223">
        <f>SUM(G6:G18)</f>
        <v>35493.49999999999</v>
      </c>
      <c r="H19" s="223">
        <f>SUM(H6:H18)</f>
        <v>43752.79999999999</v>
      </c>
      <c r="I19" s="227">
        <f t="shared" si="1"/>
        <v>84501.29999999999</v>
      </c>
    </row>
  </sheetData>
  <sheetProtection/>
  <mergeCells count="4">
    <mergeCell ref="A2:I2"/>
    <mergeCell ref="B4:E4"/>
    <mergeCell ref="F4:I4"/>
    <mergeCell ref="A4:A5"/>
  </mergeCells>
  <printOptions/>
  <pageMargins left="0.7086614173228347" right="0.7086614173228347" top="0.7480314960629921" bottom="0.7480314960629921" header="0.31496062992125984" footer="0.31496062992125984"/>
  <pageSetup orientation="landscape" paperSize="9"/>
</worksheet>
</file>

<file path=xl/worksheets/sheet9.xml><?xml version="1.0" encoding="utf-8"?>
<worksheet xmlns="http://schemas.openxmlformats.org/spreadsheetml/2006/main" xmlns:r="http://schemas.openxmlformats.org/officeDocument/2006/relationships">
  <sheetPr>
    <tabColor theme="0"/>
  </sheetPr>
  <dimension ref="A1:IR24"/>
  <sheetViews>
    <sheetView zoomScaleSheetLayoutView="100" workbookViewId="0" topLeftCell="A1">
      <selection activeCell="A4" sqref="A4:A5"/>
    </sheetView>
  </sheetViews>
  <sheetFormatPr defaultColWidth="7.00390625" defaultRowHeight="14.25"/>
  <cols>
    <col min="1" max="1" width="7.00390625" style="197" customWidth="1"/>
    <col min="2" max="2" width="45.625" style="198" customWidth="1"/>
    <col min="3" max="3" width="30.375" style="198" customWidth="1"/>
    <col min="4" max="4" width="9.50390625" style="198" customWidth="1"/>
    <col min="5" max="251" width="7.00390625" style="198" customWidth="1"/>
    <col min="252" max="16384" width="7.00390625" style="197" customWidth="1"/>
  </cols>
  <sheetData>
    <row r="1" spans="2:252" s="195" customFormat="1" ht="18.75" customHeight="1">
      <c r="B1" s="199" t="s">
        <v>1227</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c r="IO1" s="179"/>
      <c r="IP1" s="179"/>
      <c r="IQ1" s="179"/>
      <c r="IR1" s="179"/>
    </row>
    <row r="2" spans="2:252" s="195" customFormat="1" ht="37.5" customHeight="1">
      <c r="B2" s="200" t="s">
        <v>1228</v>
      </c>
      <c r="C2" s="200"/>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7"/>
    </row>
    <row r="3" spans="2:252" s="195" customFormat="1" ht="17.25" customHeight="1">
      <c r="B3" s="201"/>
      <c r="C3" s="202" t="s">
        <v>34</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7"/>
    </row>
    <row r="4" spans="1:252" s="195" customFormat="1" ht="30.75" customHeight="1">
      <c r="A4" s="203" t="s">
        <v>144</v>
      </c>
      <c r="B4" s="204" t="s">
        <v>1229</v>
      </c>
      <c r="C4" s="205" t="s">
        <v>145</v>
      </c>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7"/>
    </row>
    <row r="5" spans="1:252" s="195" customFormat="1" ht="24.75" customHeight="1">
      <c r="A5" s="206"/>
      <c r="B5" s="207" t="s">
        <v>1226</v>
      </c>
      <c r="C5" s="208">
        <f>SUM(C6:C24)</f>
        <v>43753.03128</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7"/>
    </row>
    <row r="6" spans="1:252" s="195" customFormat="1" ht="24.75" customHeight="1">
      <c r="A6" s="209">
        <v>201</v>
      </c>
      <c r="B6" s="209" t="s">
        <v>118</v>
      </c>
      <c r="C6" s="210">
        <v>3408.4049999999997</v>
      </c>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7"/>
    </row>
    <row r="7" spans="1:252" s="195" customFormat="1" ht="24.75" customHeight="1">
      <c r="A7" s="209">
        <v>204</v>
      </c>
      <c r="B7" s="209" t="s">
        <v>1230</v>
      </c>
      <c r="C7" s="210">
        <v>77.875</v>
      </c>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7"/>
    </row>
    <row r="8" spans="1:252" s="195" customFormat="1" ht="24.75" customHeight="1">
      <c r="A8" s="209">
        <v>205</v>
      </c>
      <c r="B8" s="209" t="s">
        <v>121</v>
      </c>
      <c r="C8" s="208">
        <v>3160.5</v>
      </c>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7"/>
    </row>
    <row r="9" spans="1:252" s="195" customFormat="1" ht="24.75" customHeight="1">
      <c r="A9" s="209">
        <v>206</v>
      </c>
      <c r="B9" s="209" t="s">
        <v>122</v>
      </c>
      <c r="C9" s="208">
        <v>434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7"/>
    </row>
    <row r="10" spans="1:252" s="195" customFormat="1" ht="24.75" customHeight="1">
      <c r="A10" s="209">
        <v>207</v>
      </c>
      <c r="B10" s="209" t="s">
        <v>1231</v>
      </c>
      <c r="C10" s="208">
        <v>1818.21528</v>
      </c>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7"/>
    </row>
    <row r="11" spans="1:252" s="195" customFormat="1" ht="24.75" customHeight="1">
      <c r="A11" s="209">
        <v>208</v>
      </c>
      <c r="B11" s="209" t="s">
        <v>1232</v>
      </c>
      <c r="C11" s="208">
        <v>925.4</v>
      </c>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7"/>
    </row>
    <row r="12" spans="1:252" s="195" customFormat="1" ht="24.75" customHeight="1">
      <c r="A12" s="209">
        <v>210</v>
      </c>
      <c r="B12" s="209" t="s">
        <v>1233</v>
      </c>
      <c r="C12" s="208">
        <v>569.0999999999999</v>
      </c>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7"/>
    </row>
    <row r="13" spans="1:252" s="195" customFormat="1" ht="24.75" customHeight="1">
      <c r="A13" s="209">
        <v>211</v>
      </c>
      <c r="B13" s="209" t="s">
        <v>126</v>
      </c>
      <c r="C13" s="208">
        <v>5512.619</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7"/>
    </row>
    <row r="14" spans="1:252" s="195" customFormat="1" ht="24.75" customHeight="1">
      <c r="A14" s="209">
        <v>212</v>
      </c>
      <c r="B14" s="209" t="s">
        <v>127</v>
      </c>
      <c r="C14" s="208">
        <v>125.3</v>
      </c>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7"/>
    </row>
    <row r="15" spans="1:252" s="195" customFormat="1" ht="24.75" customHeight="1">
      <c r="A15" s="209">
        <v>213</v>
      </c>
      <c r="B15" s="209" t="s">
        <v>128</v>
      </c>
      <c r="C15" s="208">
        <v>12480.517</v>
      </c>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c r="IR15" s="197"/>
    </row>
    <row r="16" spans="1:252" s="195" customFormat="1" ht="24.75" customHeight="1">
      <c r="A16" s="209">
        <v>214</v>
      </c>
      <c r="B16" s="209" t="s">
        <v>129</v>
      </c>
      <c r="C16" s="208">
        <v>3979.22</v>
      </c>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7"/>
    </row>
    <row r="17" spans="1:252" s="195" customFormat="1" ht="24.75" customHeight="1">
      <c r="A17" s="209">
        <v>215</v>
      </c>
      <c r="B17" s="209" t="s">
        <v>1234</v>
      </c>
      <c r="C17" s="208">
        <v>1598.1</v>
      </c>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7"/>
    </row>
    <row r="18" spans="1:252" s="195" customFormat="1" ht="24.75" customHeight="1">
      <c r="A18" s="209">
        <v>216</v>
      </c>
      <c r="B18" s="209" t="s">
        <v>1235</v>
      </c>
      <c r="C18" s="208">
        <v>728.455</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7"/>
    </row>
    <row r="19" spans="1:252" s="195" customFormat="1" ht="24.75" customHeight="1">
      <c r="A19" s="209">
        <v>217</v>
      </c>
      <c r="B19" s="209" t="s">
        <v>132</v>
      </c>
      <c r="C19" s="208">
        <v>50.4</v>
      </c>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7"/>
    </row>
    <row r="20" spans="1:252" s="195" customFormat="1" ht="24.75" customHeight="1">
      <c r="A20" s="209">
        <v>220</v>
      </c>
      <c r="B20" s="209" t="s">
        <v>133</v>
      </c>
      <c r="C20" s="208">
        <v>1255.1</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7"/>
    </row>
    <row r="21" spans="1:252" s="195" customFormat="1" ht="24.75" customHeight="1">
      <c r="A21" s="209">
        <v>221</v>
      </c>
      <c r="B21" s="209" t="s">
        <v>134</v>
      </c>
      <c r="C21" s="208">
        <v>2088.7999999999997</v>
      </c>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7"/>
    </row>
    <row r="22" spans="1:252" s="195" customFormat="1" ht="24.75" customHeight="1">
      <c r="A22" s="209">
        <v>222</v>
      </c>
      <c r="B22" s="209" t="s">
        <v>135</v>
      </c>
      <c r="C22" s="208">
        <v>162.68</v>
      </c>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7"/>
    </row>
    <row r="23" spans="1:252" s="196" customFormat="1" ht="24.75" customHeight="1">
      <c r="A23" s="209">
        <v>224</v>
      </c>
      <c r="B23" s="209" t="s">
        <v>136</v>
      </c>
      <c r="C23" s="208">
        <v>2087.8199999999997</v>
      </c>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c r="HP23" s="198"/>
      <c r="HQ23" s="198"/>
      <c r="HR23" s="198"/>
      <c r="HS23" s="198"/>
      <c r="HT23" s="198"/>
      <c r="HU23" s="198"/>
      <c r="HV23" s="198"/>
      <c r="HW23" s="198"/>
      <c r="HX23" s="198"/>
      <c r="HY23" s="198"/>
      <c r="HZ23" s="198"/>
      <c r="IA23" s="198"/>
      <c r="IB23" s="198"/>
      <c r="IC23" s="198"/>
      <c r="ID23" s="198"/>
      <c r="IE23" s="198"/>
      <c r="IF23" s="198"/>
      <c r="IG23" s="198"/>
      <c r="IH23" s="198"/>
      <c r="II23" s="198"/>
      <c r="IJ23" s="198"/>
      <c r="IK23" s="198"/>
      <c r="IL23" s="198"/>
      <c r="IM23" s="198"/>
      <c r="IN23" s="198"/>
      <c r="IO23" s="198"/>
      <c r="IP23" s="198"/>
      <c r="IQ23" s="198"/>
      <c r="IR23" s="197"/>
    </row>
    <row r="24" spans="1:3" ht="27.75" customHeight="1">
      <c r="A24" s="209">
        <v>229</v>
      </c>
      <c r="B24" s="211" t="s">
        <v>139</v>
      </c>
      <c r="C24" s="208">
        <v>3290.5249999999996</v>
      </c>
    </row>
  </sheetData>
  <sheetProtection/>
  <mergeCells count="2">
    <mergeCell ref="B2:C2"/>
    <mergeCell ref="A4:A5"/>
  </mergeCells>
  <printOptions/>
  <pageMargins left="0.9" right="0.2" top="1" bottom="1" header="0.51" footer="0.51"/>
  <pageSetup firstPageNumber="42" useFirstPageNumber="1" orientation="portrait"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谢廷 10.105.98.139</dc:creator>
  <cp:keywords/>
  <dc:description/>
  <cp:lastModifiedBy>马豆豆</cp:lastModifiedBy>
  <cp:lastPrinted>2022-02-17T01:45:00Z</cp:lastPrinted>
  <dcterms:created xsi:type="dcterms:W3CDTF">2020-01-19T00:47:00Z</dcterms:created>
  <dcterms:modified xsi:type="dcterms:W3CDTF">2023-09-28T08:34:39Z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83830EBBBD0C4C7C990B384F23E87CE7_13</vt:lpwstr>
  </property>
  <property fmtid="{D5CDD505-2E9C-101B-9397-08002B2CF9AE}" pid="4" name="KSOProductBuildV">
    <vt:lpwstr>2052-12.1.0.15374</vt:lpwstr>
  </property>
</Properties>
</file>