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tabRatio="810"/>
  </bookViews>
  <sheets>
    <sheet name="重点民生实事项目基层表" sheetId="6" r:id="rId1"/>
    <sheet name="重点民生实事项目综合表" sheetId="7" r:id="rId2"/>
  </sheets>
  <calcPr calcId="144525"/>
</workbook>
</file>

<file path=xl/sharedStrings.xml><?xml version="1.0" encoding="utf-8"?>
<sst xmlns="http://schemas.openxmlformats.org/spreadsheetml/2006/main" count="312" uniqueCount="253">
  <si>
    <t>附件3</t>
  </si>
  <si>
    <t>重点民生实事项目基层表（二）</t>
  </si>
  <si>
    <t>填报单位（公章）：邵阳市水利局</t>
  </si>
  <si>
    <t>项目名称：</t>
  </si>
  <si>
    <t>农村安全饮水</t>
  </si>
  <si>
    <r>
      <rPr>
        <sz val="10"/>
        <color indexed="8"/>
        <rFont val="宋体"/>
        <charset val="134"/>
      </rPr>
      <t>填报日期：2020.</t>
    </r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.26</t>
    </r>
  </si>
  <si>
    <t>序号</t>
  </si>
  <si>
    <t>项目名称</t>
  </si>
  <si>
    <t>项目建设地址</t>
  </si>
  <si>
    <t>联系人</t>
  </si>
  <si>
    <t>联系方式</t>
  </si>
  <si>
    <t>完成（进展）情况</t>
  </si>
  <si>
    <t>计划总投资
（万元）</t>
  </si>
  <si>
    <t>完成总投资
（万元）</t>
  </si>
  <si>
    <t>计划巩固和新增农村自来水人口
（万人）</t>
  </si>
  <si>
    <t>其中，计划新增农村自来水人口
（万人）</t>
  </si>
  <si>
    <t>已完成巩固和新增农村自来水人口
（万人）</t>
  </si>
  <si>
    <t>其中，完成新增农村自来水人口
（万人）</t>
  </si>
  <si>
    <t>合计</t>
  </si>
  <si>
    <t>一</t>
  </si>
  <si>
    <t>邵东市</t>
  </si>
  <si>
    <t>新建上沙江水厂</t>
  </si>
  <si>
    <t>佘田桥镇</t>
  </si>
  <si>
    <t>王辉</t>
  </si>
  <si>
    <t>双凤乡一水厂提质改造工程</t>
  </si>
  <si>
    <t>双凤乡</t>
  </si>
  <si>
    <t>郭洪祥</t>
  </si>
  <si>
    <t>仙槎桥水厂提质改造工程</t>
  </si>
  <si>
    <t>仙槎桥镇</t>
  </si>
  <si>
    <t>刘承晖</t>
  </si>
  <si>
    <t>砂石水厂提质改造工程</t>
  </si>
  <si>
    <t>砂石镇</t>
  </si>
  <si>
    <t>朱文东</t>
  </si>
  <si>
    <t>流泽水厂提质改造工程</t>
  </si>
  <si>
    <t>流泽镇</t>
  </si>
  <si>
    <t>刘立雄</t>
  </si>
  <si>
    <t>火厂坪水厂提质改造工程</t>
  </si>
  <si>
    <t>火厂坪镇</t>
  </si>
  <si>
    <t>吴海州</t>
  </si>
  <si>
    <t>新建流光岭镇水厂</t>
  </si>
  <si>
    <t>流光岭镇</t>
  </si>
  <si>
    <t>曾回莲</t>
  </si>
  <si>
    <t>牛马司镇水厂管网延伸工程</t>
  </si>
  <si>
    <t>牛马司镇</t>
  </si>
  <si>
    <t>段超辉</t>
  </si>
  <si>
    <t>堡面前乡大羊村供水工程</t>
  </si>
  <si>
    <t>堡面前乡</t>
  </si>
  <si>
    <t>黄少平</t>
  </si>
  <si>
    <t>堡面前乡八十年村供水工程</t>
  </si>
  <si>
    <t>仙槎桥镇银杏树村供水工程</t>
  </si>
  <si>
    <t>火厂坪镇三湾村供水工程</t>
  </si>
  <si>
    <t>火厂坪镇木林新村供水工程</t>
  </si>
  <si>
    <t>廉桥镇黄泥冲村供水工程</t>
  </si>
  <si>
    <t>廉桥镇</t>
  </si>
  <si>
    <t>唐宜民</t>
  </si>
  <si>
    <t>九龙岭镇绿汀村供水工程</t>
  </si>
  <si>
    <t>九龙岭镇</t>
  </si>
  <si>
    <t>叶拥军</t>
  </si>
  <si>
    <t>周官桥乡洪杨村提质改造工程</t>
  </si>
  <si>
    <t>周官桥乡</t>
  </si>
  <si>
    <t>赵金华</t>
  </si>
  <si>
    <t>简家陇镇建成片联村供水工程</t>
  </si>
  <si>
    <t>简家陇镇</t>
  </si>
  <si>
    <t>赵铁生</t>
  </si>
  <si>
    <t>二</t>
  </si>
  <si>
    <t>新邵县</t>
  </si>
  <si>
    <t>下源水库水厂管网延伸</t>
  </si>
  <si>
    <t>龙溪铺镇留步司村</t>
  </si>
  <si>
    <t>何爱新</t>
  </si>
  <si>
    <t>尧虞塘水库水厂管网延伸</t>
  </si>
  <si>
    <t>陈家坊镇尧虞塘村</t>
  </si>
  <si>
    <t>刘拥军</t>
  </si>
  <si>
    <t>严塘镇塘里村供水工程</t>
  </si>
  <si>
    <t>严塘镇塘里村</t>
  </si>
  <si>
    <t>何波</t>
  </si>
  <si>
    <t>陈家坊镇谭家村供水工程</t>
  </si>
  <si>
    <t>陈家坊镇谭家村</t>
  </si>
  <si>
    <t>朱付其</t>
  </si>
  <si>
    <t>小塘镇镇田塘村供水工程</t>
  </si>
  <si>
    <t>小塘镇镇田塘村</t>
  </si>
  <si>
    <t>肖良吉</t>
  </si>
  <si>
    <t>三</t>
  </si>
  <si>
    <t>邵阳县</t>
  </si>
  <si>
    <t>岩口铺吊井楼集镇供水工程</t>
  </si>
  <si>
    <t>岩口铺镇</t>
  </si>
  <si>
    <t>蒋振兴</t>
  </si>
  <si>
    <t>长阳铺镇集中供水工程</t>
  </si>
  <si>
    <t>长阳铺镇</t>
  </si>
  <si>
    <t>杨小勇</t>
  </si>
  <si>
    <t>四</t>
  </si>
  <si>
    <t>隆回县</t>
  </si>
  <si>
    <t>荷香桥镇集中供水工程（续建）</t>
  </si>
  <si>
    <t>荷香桥镇</t>
  </si>
  <si>
    <t>阳震宇</t>
  </si>
  <si>
    <t>周旺斜岭饮水工程（续建）</t>
  </si>
  <si>
    <t>桃花坪街道、周旺镇、滩头镇</t>
  </si>
  <si>
    <t>文汉雄</t>
  </si>
  <si>
    <t>金石桥镇高洲供水巩因提升工程</t>
  </si>
  <si>
    <t>金石桥镇</t>
  </si>
  <si>
    <t>王升</t>
  </si>
  <si>
    <t>五</t>
  </si>
  <si>
    <t>洞口县</t>
  </si>
  <si>
    <t>石江歇凉界水厂</t>
  </si>
  <si>
    <t>石江镇</t>
  </si>
  <si>
    <t>肖卫军</t>
  </si>
  <si>
    <t>马安水厂管网延伸</t>
  </si>
  <si>
    <t>高沙镇洪田村</t>
  </si>
  <si>
    <t>六</t>
  </si>
  <si>
    <t>武冈市</t>
  </si>
  <si>
    <t>邓元泰镇清溪水厂供水管网延伸工程</t>
  </si>
  <si>
    <t>邓元泰镇清溪村</t>
  </si>
  <si>
    <t>方昌荣</t>
  </si>
  <si>
    <t>邓元泰镇山口桥村水厂改造工程</t>
  </si>
  <si>
    <t>邓元泰镇山口桥村</t>
  </si>
  <si>
    <t>邓家铺镇大塘冲水厂管网延伸工程</t>
  </si>
  <si>
    <t>邓家铺镇小康村</t>
  </si>
  <si>
    <t>戴海社</t>
  </si>
  <si>
    <t>秦桥镇板桥村供水水源工程</t>
  </si>
  <si>
    <t>秦桥镇板桥村</t>
  </si>
  <si>
    <t>常定红</t>
  </si>
  <si>
    <t>稠树塘镇跃进水厂巩固提升增补工程</t>
  </si>
  <si>
    <t>稠树塘镇桂竹村</t>
  </si>
  <si>
    <t>唐新华</t>
  </si>
  <si>
    <t>七</t>
  </si>
  <si>
    <t>新宁县</t>
  </si>
  <si>
    <t>崀山镇里溪村茶亭片饮水安全工程</t>
  </si>
  <si>
    <t>茶亭村</t>
  </si>
  <si>
    <t>张振明</t>
  </si>
  <si>
    <t>崀山镇锂溪村窑市片供水工程</t>
  </si>
  <si>
    <t>窑市村</t>
  </si>
  <si>
    <t>崀山镇里溪村船形片供水工程</t>
  </si>
  <si>
    <t>船形村</t>
  </si>
  <si>
    <t>崀山镇分水村集中供水工程</t>
  </si>
  <si>
    <t>分水村</t>
  </si>
  <si>
    <t>金石镇大源村供水工程</t>
  </si>
  <si>
    <t>大源村</t>
  </si>
  <si>
    <t>金石镇中长村曾家桥片供水工程</t>
  </si>
  <si>
    <t>曾家桥村</t>
  </si>
  <si>
    <t>万塘乡大湾村提质改造工程</t>
  </si>
  <si>
    <t>大湾村</t>
  </si>
  <si>
    <t>黄金乡黄金水厂至老鸭岩安置点供水工程</t>
  </si>
  <si>
    <t>黄金村</t>
  </si>
  <si>
    <t>回龙寺镇高阳村峦山片农村饮水安全工程</t>
  </si>
  <si>
    <t>峦山村</t>
  </si>
  <si>
    <t>巡田乡西江村石井片饮水安全工程</t>
  </si>
  <si>
    <t>石井村</t>
  </si>
  <si>
    <t>巡田乡花田村饮水安全工程</t>
  </si>
  <si>
    <t>花田村</t>
  </si>
  <si>
    <t>丰田乡丰田村上丰片供水工程</t>
  </si>
  <si>
    <t>上丰村</t>
  </si>
  <si>
    <t>黄龙镇跳石村栗山片区供水工程</t>
  </si>
  <si>
    <t>栗山村</t>
  </si>
  <si>
    <t>黄龙镇跳石村天台片4.5.6组供水工程</t>
  </si>
  <si>
    <t>天台村</t>
  </si>
  <si>
    <t>清江桥乡新玉村桃花片区集中供水工程</t>
  </si>
  <si>
    <t>桃花村</t>
  </si>
  <si>
    <t>清江桥乡新玉村堡口片1-4组饮水安全工程</t>
  </si>
  <si>
    <t>堡口村</t>
  </si>
  <si>
    <t>清江桥乡清江村红星片1-6组饮水安全工程</t>
  </si>
  <si>
    <t>红星村</t>
  </si>
  <si>
    <t>八</t>
  </si>
  <si>
    <t>绥宁县</t>
  </si>
  <si>
    <t>黄土矿水厂管网延伸工程</t>
  </si>
  <si>
    <t>黄土矿镇同乐村</t>
  </si>
  <si>
    <t>莫腾芳</t>
  </si>
  <si>
    <t>枫香水厂管网延伸工程</t>
  </si>
  <si>
    <t>长铺乡佘家村</t>
  </si>
  <si>
    <t>红岩水厂管网延伸工程</t>
  </si>
  <si>
    <t>红岩镇下匡村</t>
  </si>
  <si>
    <t>关峡水厂管网延伸工程</t>
  </si>
  <si>
    <t>关峡乡插柳村</t>
  </si>
  <si>
    <t>唐向荣</t>
  </si>
  <si>
    <t>联民水厂管网延伸工程</t>
  </si>
  <si>
    <t>麻塘乡联民村</t>
  </si>
  <si>
    <t>沈家村供水工程</t>
  </si>
  <si>
    <t>红岩镇沈家村</t>
  </si>
  <si>
    <t>陶立忠</t>
  </si>
  <si>
    <t>双飞村供水工程</t>
  </si>
  <si>
    <t>金屋镇双飞村</t>
  </si>
  <si>
    <t>彭思</t>
  </si>
  <si>
    <t>城步县</t>
  </si>
  <si>
    <t>儒林镇双溪桥村白良片人安饮水工程</t>
  </si>
  <si>
    <t>儒林镇双溪桥村</t>
  </si>
  <si>
    <t>王章志</t>
  </si>
  <si>
    <t>儒林镇楠木村人安饮水工程</t>
  </si>
  <si>
    <t>儒林镇楠木村</t>
  </si>
  <si>
    <t>儒林镇玉屏村人安饮水工程</t>
  </si>
  <si>
    <t>儒林镇玉屏村</t>
  </si>
  <si>
    <t>儒林镇大桥村人安饮水工程</t>
  </si>
  <si>
    <t>儒林镇大桥村</t>
  </si>
  <si>
    <t>西岩镇石龙村人安饮水工程</t>
  </si>
  <si>
    <t>西岩镇石龙村</t>
  </si>
  <si>
    <t>肖俊男</t>
  </si>
  <si>
    <t>西岩镇永丰村人安饮水工程</t>
  </si>
  <si>
    <t>西岩镇永丰村</t>
  </si>
  <si>
    <t>丹口镇前进村人安饮水工程</t>
  </si>
  <si>
    <t>丹口镇前进村</t>
  </si>
  <si>
    <t>吴润东</t>
  </si>
  <si>
    <t>丹口镇杨柳村人安饮水工程</t>
  </si>
  <si>
    <t>丹口镇杨柳村</t>
  </si>
  <si>
    <t>丹口镇龙寨村人安饮水工程</t>
  </si>
  <si>
    <t>丹口镇龙寨村</t>
  </si>
  <si>
    <t>丹口镇信石村人安饮水工程</t>
  </si>
  <si>
    <t>丹口镇信石村</t>
  </si>
  <si>
    <t>丹口镇金岩村人安饮水工程</t>
  </si>
  <si>
    <t>丹口镇金岩村</t>
  </si>
  <si>
    <t>汀坪乡团新寨村人安饮水工程</t>
  </si>
  <si>
    <t>汀坪乡团新寨村</t>
  </si>
  <si>
    <t>戴德强</t>
  </si>
  <si>
    <t>蒋坊乡铺头村人安饮水工程</t>
  </si>
  <si>
    <t>蒋坊乡铺头村</t>
  </si>
  <si>
    <t>肖云华</t>
  </si>
  <si>
    <t>蒋坊乡竹联村人安饮水工程</t>
  </si>
  <si>
    <t>蒋坊乡竹联村</t>
  </si>
  <si>
    <t>威溪乡银杉村人安饮水工程</t>
  </si>
  <si>
    <t>威溪乡银杉村</t>
  </si>
  <si>
    <t>祝森林</t>
  </si>
  <si>
    <t>茅坪镇大古村人安饮水工程</t>
  </si>
  <si>
    <t>茅坪镇大古村</t>
  </si>
  <si>
    <t>祝少华</t>
  </si>
  <si>
    <t>茅坪镇高坪村人安饮水工程</t>
  </si>
  <si>
    <t>茅坪镇高坪村</t>
  </si>
  <si>
    <t>五团镇金童山村人安饮水工程</t>
  </si>
  <si>
    <t>五团镇金童山村</t>
  </si>
  <si>
    <t>周述武</t>
  </si>
  <si>
    <t>金紫乡三江村人安饮水工程</t>
  </si>
  <si>
    <t>金紫乡三江村</t>
  </si>
  <si>
    <t>简金华</t>
  </si>
  <si>
    <t>大祥区</t>
  </si>
  <si>
    <t>雨溪集中供水工程</t>
  </si>
  <si>
    <t>雨溪街道</t>
  </si>
  <si>
    <t>谢华飞</t>
  </si>
  <si>
    <t>双清区</t>
  </si>
  <si>
    <t>渡头桥镇姚喆村提质改造工程</t>
  </si>
  <si>
    <t>渡头桥镇姚喆村</t>
  </si>
  <si>
    <t>尹学成</t>
  </si>
  <si>
    <t>北塔区</t>
  </si>
  <si>
    <t>白田供水工程</t>
  </si>
  <si>
    <t>白田社区</t>
  </si>
  <si>
    <t>龚攀</t>
  </si>
  <si>
    <t>填报：</t>
  </si>
  <si>
    <t>审核：</t>
  </si>
  <si>
    <t>签发：</t>
  </si>
  <si>
    <t>重点民生实事农村饮水项目月进度表</t>
  </si>
  <si>
    <t>填报日期：2020.4.26</t>
  </si>
  <si>
    <t>县市区</t>
  </si>
  <si>
    <t>计划项目（个）</t>
  </si>
  <si>
    <t>已开工（个）</t>
  </si>
  <si>
    <t>已完工（个）</t>
  </si>
  <si>
    <t>计划总投资（万元）</t>
  </si>
  <si>
    <t>完成总投资（万元）</t>
  </si>
  <si>
    <t>填表：</t>
  </si>
  <si>
    <t xml:space="preserve">审核： </t>
  </si>
</sst>
</file>

<file path=xl/styles.xml><?xml version="1.0" encoding="utf-8"?>
<styleSheet xmlns="http://schemas.openxmlformats.org/spreadsheetml/2006/main">
  <numFmts count="14">
    <numFmt numFmtId="176" formatCode="0_ "/>
    <numFmt numFmtId="177" formatCode="0.00_);[Red]\(0.00\)"/>
    <numFmt numFmtId="44" formatCode="_ &quot;￥&quot;* #,##0.00_ ;_ &quot;￥&quot;* \-#,##0.00_ ;_ &quot;￥&quot;* &quot;-&quot;??_ ;_ @_ "/>
    <numFmt numFmtId="178" formatCode="0.0_ "/>
    <numFmt numFmtId="41" formatCode="_ * #,##0_ ;_ * \-#,##0_ ;_ * &quot;-&quot;_ ;_ @_ "/>
    <numFmt numFmtId="179" formatCode="0.0000"/>
    <numFmt numFmtId="43" formatCode="_ * #,##0.00_ ;_ * \-#,##0.00_ ;_ * &quot;-&quot;??_ ;_ @_ "/>
    <numFmt numFmtId="180" formatCode="0.0000;[Red]0.0000"/>
    <numFmt numFmtId="42" formatCode="_ &quot;￥&quot;* #,##0_ ;_ &quot;￥&quot;* \-#,##0_ ;_ &quot;￥&quot;* &quot;-&quot;_ ;_ @_ "/>
    <numFmt numFmtId="181" formatCode="0.000_ "/>
    <numFmt numFmtId="182" formatCode="0_);[Red]\(0\)"/>
    <numFmt numFmtId="183" formatCode="0.00_ "/>
    <numFmt numFmtId="184" formatCode="0.0000_ "/>
    <numFmt numFmtId="185" formatCode="0.0000_);[Red]\(0.0000\)"/>
  </numFmts>
  <fonts count="64">
    <font>
      <sz val="10"/>
      <name val="Arial"/>
      <charset val="134"/>
    </font>
    <font>
      <sz val="10"/>
      <color indexed="8"/>
      <name val="Arial"/>
      <charset val="0"/>
    </font>
    <font>
      <sz val="12"/>
      <color indexed="8"/>
      <name val="宋体"/>
      <charset val="134"/>
    </font>
    <font>
      <sz val="12"/>
      <color indexed="8"/>
      <name val="Arial"/>
      <charset val="0"/>
    </font>
    <font>
      <b/>
      <sz val="12"/>
      <name val="宋体"/>
      <charset val="134"/>
      <scheme val="minor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Times New Roman"/>
      <charset val="0"/>
    </font>
    <font>
      <sz val="10"/>
      <color rgb="FFFF0000"/>
      <name val="Times New Roman"/>
      <charset val="0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indexed="10"/>
      <name val="Times New Roman"/>
      <charset val="0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Times New Roman"/>
      <charset val="0"/>
    </font>
    <font>
      <b/>
      <sz val="10"/>
      <color indexed="8"/>
      <name val="Arial"/>
      <charset val="0"/>
    </font>
    <font>
      <sz val="10"/>
      <name val="Arial"/>
      <charset val="0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indexed="8"/>
      <name val="宋体"/>
      <charset val="134"/>
    </font>
    <font>
      <b/>
      <sz val="9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新宋体"/>
      <charset val="134"/>
    </font>
    <font>
      <b/>
      <sz val="11"/>
      <color indexed="8"/>
      <name val="宋体"/>
      <charset val="134"/>
    </font>
    <font>
      <b/>
      <sz val="11"/>
      <color rgb="FFFF0000"/>
      <name val="新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0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indexed="8"/>
      <name val="Times New Roman"/>
      <charset val="0"/>
    </font>
    <font>
      <sz val="10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name val="Times New Roman"/>
      <charset val="0"/>
    </font>
    <font>
      <b/>
      <sz val="11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38">
    <xf numFmtId="0" fontId="0" fillId="0" borderId="0"/>
    <xf numFmtId="42" fontId="20" fillId="0" borderId="0" applyFon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7" fillId="25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19" borderId="9" applyNumberFormat="0" applyFont="0" applyAlignment="0" applyProtection="0">
      <alignment vertical="center"/>
    </xf>
    <xf numFmtId="0" fontId="41" fillId="0" borderId="0"/>
    <xf numFmtId="9" fontId="41" fillId="0" borderId="0" applyFon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31" fillId="0" borderId="0"/>
    <xf numFmtId="0" fontId="62" fillId="3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7" borderId="8" applyNumberFormat="0" applyAlignment="0" applyProtection="0">
      <alignment vertical="center"/>
    </xf>
    <xf numFmtId="0" fontId="45" fillId="7" borderId="5" applyNumberFormat="0" applyAlignment="0" applyProtection="0">
      <alignment vertical="center"/>
    </xf>
    <xf numFmtId="0" fontId="41" fillId="0" borderId="0">
      <alignment vertical="center"/>
    </xf>
    <xf numFmtId="0" fontId="47" fillId="10" borderId="6" applyNumberForma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31" fillId="0" borderId="0"/>
    <xf numFmtId="0" fontId="4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0" fillId="0" borderId="0"/>
    <xf numFmtId="0" fontId="41" fillId="0" borderId="0"/>
    <xf numFmtId="0" fontId="4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18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>
      <alignment vertical="center"/>
    </xf>
    <xf numFmtId="0" fontId="41" fillId="0" borderId="0">
      <alignment vertical="center"/>
    </xf>
    <xf numFmtId="0" fontId="31" fillId="0" borderId="0"/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16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137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8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82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 applyProtection="1">
      <alignment horizontal="center" vertical="center"/>
      <protection locked="0"/>
    </xf>
    <xf numFmtId="183" fontId="9" fillId="0" borderId="3" xfId="0" applyNumberFormat="1" applyFont="1" applyFill="1" applyBorder="1" applyAlignment="1">
      <alignment horizontal="center" vertical="center"/>
    </xf>
    <xf numFmtId="182" fontId="10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183" fontId="10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5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77" fontId="1" fillId="0" borderId="0" xfId="0" applyNumberFormat="1" applyFont="1" applyFill="1" applyBorder="1" applyAlignment="1"/>
    <xf numFmtId="177" fontId="6" fillId="0" borderId="0" xfId="0" applyNumberFormat="1" applyFont="1" applyFill="1" applyBorder="1" applyAlignment="1"/>
    <xf numFmtId="182" fontId="1" fillId="0" borderId="0" xfId="0" applyNumberFormat="1" applyFont="1" applyFill="1" applyBorder="1" applyAlignment="1"/>
    <xf numFmtId="181" fontId="6" fillId="0" borderId="3" xfId="0" applyNumberFormat="1" applyFont="1" applyFill="1" applyBorder="1" applyAlignment="1">
      <alignment horizontal="center" vertical="center" wrapText="1"/>
    </xf>
    <xf numFmtId="184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84" fontId="10" fillId="0" borderId="3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/>
    <xf numFmtId="184" fontId="13" fillId="0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84" fontId="1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23" fillId="0" borderId="3" xfId="113" applyFont="1" applyBorder="1" applyAlignment="1">
      <alignment horizontal="center" vertical="center" wrapText="1"/>
    </xf>
    <xf numFmtId="183" fontId="14" fillId="0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184" fontId="1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8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8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182" fontId="9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76" fontId="26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78" fontId="26" fillId="0" borderId="3" xfId="0" applyNumberFormat="1" applyFont="1" applyFill="1" applyBorder="1" applyAlignment="1">
      <alignment horizontal="center" vertical="center"/>
    </xf>
    <xf numFmtId="184" fontId="26" fillId="0" borderId="3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/>
    </xf>
    <xf numFmtId="176" fontId="28" fillId="0" borderId="3" xfId="0" applyNumberFormat="1" applyFont="1" applyFill="1" applyBorder="1" applyAlignment="1">
      <alignment horizontal="center" vertical="center" wrapText="1"/>
    </xf>
    <xf numFmtId="184" fontId="28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>
      <alignment horizontal="center" vertical="center"/>
    </xf>
    <xf numFmtId="184" fontId="30" fillId="0" borderId="3" xfId="0" applyNumberFormat="1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>
      <alignment horizontal="center" vertical="center" wrapText="1"/>
    </xf>
    <xf numFmtId="176" fontId="31" fillId="3" borderId="3" xfId="0" applyNumberFormat="1" applyFont="1" applyFill="1" applyBorder="1" applyAlignment="1">
      <alignment horizontal="center" vertical="center" wrapText="1"/>
    </xf>
    <xf numFmtId="184" fontId="30" fillId="0" borderId="3" xfId="0" applyNumberFormat="1" applyFont="1" applyFill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/>
    </xf>
    <xf numFmtId="183" fontId="30" fillId="0" borderId="3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 applyProtection="1">
      <alignment horizontal="center" vertical="center" wrapText="1"/>
      <protection locked="0"/>
    </xf>
    <xf numFmtId="18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9" fillId="0" borderId="3" xfId="122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77" fontId="33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8" fillId="0" borderId="3" xfId="122" applyFont="1" applyFill="1" applyBorder="1" applyAlignment="1">
      <alignment horizontal="center" vertical="center" wrapText="1"/>
    </xf>
    <xf numFmtId="183" fontId="9" fillId="0" borderId="3" xfId="0" applyNumberFormat="1" applyFont="1" applyFill="1" applyBorder="1" applyAlignment="1" applyProtection="1">
      <alignment horizontal="center" vertical="center"/>
      <protection locked="0"/>
    </xf>
    <xf numFmtId="177" fontId="9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183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184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83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83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3" xfId="113" applyFont="1" applyBorder="1" applyAlignment="1">
      <alignment horizontal="center" vertical="center" wrapText="1"/>
    </xf>
    <xf numFmtId="184" fontId="23" fillId="0" borderId="3" xfId="113" applyNumberFormat="1" applyFont="1" applyBorder="1" applyAlignment="1">
      <alignment horizontal="center" vertical="center" wrapText="1"/>
    </xf>
    <xf numFmtId="184" fontId="37" fillId="0" borderId="3" xfId="113" applyNumberFormat="1" applyFont="1" applyBorder="1" applyAlignment="1">
      <alignment horizontal="center" vertical="center" wrapText="1"/>
    </xf>
    <xf numFmtId="181" fontId="1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38" fillId="0" borderId="0" xfId="136" applyFont="1"/>
    <xf numFmtId="0" fontId="17" fillId="0" borderId="3" xfId="0" applyFont="1" applyFill="1" applyBorder="1" applyAlignment="1"/>
    <xf numFmtId="179" fontId="9" fillId="0" borderId="3" xfId="0" applyNumberFormat="1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/>
    </xf>
    <xf numFmtId="184" fontId="39" fillId="0" borderId="3" xfId="0" applyNumberFormat="1" applyFont="1" applyFill="1" applyBorder="1" applyAlignment="1">
      <alignment horizontal="center" vertical="center"/>
    </xf>
    <xf numFmtId="184" fontId="29" fillId="0" borderId="3" xfId="0" applyNumberFormat="1" applyFont="1" applyFill="1" applyBorder="1" applyAlignment="1">
      <alignment horizontal="center" vertical="center"/>
    </xf>
    <xf numFmtId="184" fontId="29" fillId="3" borderId="3" xfId="0" applyNumberFormat="1" applyFont="1" applyFill="1" applyBorder="1" applyAlignment="1">
      <alignment horizontal="center" vertical="center" wrapText="1"/>
    </xf>
    <xf numFmtId="179" fontId="33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" vertical="center" wrapText="1"/>
    </xf>
    <xf numFmtId="183" fontId="7" fillId="0" borderId="3" xfId="0" applyNumberFormat="1" applyFont="1" applyFill="1" applyBorder="1" applyAlignment="1">
      <alignment horizontal="center" vertical="center"/>
    </xf>
    <xf numFmtId="183" fontId="18" fillId="0" borderId="3" xfId="0" applyNumberFormat="1" applyFont="1" applyFill="1" applyBorder="1" applyAlignment="1">
      <alignment horizontal="center"/>
    </xf>
    <xf numFmtId="183" fontId="17" fillId="0" borderId="3" xfId="0" applyNumberFormat="1" applyFont="1" applyFill="1" applyBorder="1" applyAlignment="1">
      <alignment horizontal="center"/>
    </xf>
    <xf numFmtId="183" fontId="6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 wrapText="1"/>
    </xf>
    <xf numFmtId="177" fontId="29" fillId="0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81" fontId="28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8" fillId="0" borderId="3" xfId="0" applyFont="1" applyFill="1" applyBorder="1" applyAlignment="1"/>
    <xf numFmtId="184" fontId="41" fillId="0" borderId="3" xfId="0" applyNumberFormat="1" applyFont="1" applyFill="1" applyBorder="1" applyAlignment="1">
      <alignment horizontal="center" vertical="center" wrapText="1"/>
    </xf>
    <xf numFmtId="184" fontId="42" fillId="0" borderId="3" xfId="123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</cellXfs>
  <cellStyles count="13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千位分隔" xfId="7" builtinId="3"/>
    <cellStyle name="好_新晃县附件1、2、3：2017年农村饮水安全巩固提升工程项目进展情况统计半月报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百分比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0,0_x000d__x000a_NA_x000d__x000a_" xfId="26"/>
    <cellStyle name="差_会同县附件1、2、3：2017年农村饮水安全巩固提升工程项目进展情况统计半月报" xfId="27"/>
    <cellStyle name="60% - 强调文字颜色 1" xfId="28" builtinId="32"/>
    <cellStyle name="标题 3" xfId="29" builtinId="18"/>
    <cellStyle name="差_洪江市附件1、2、3：2017年农村饮水安全巩固提升工程项目进展情况统计半月报20170524" xfId="30"/>
    <cellStyle name="60% - 强调文字颜色 4" xfId="31" builtinId="44"/>
    <cellStyle name="输出" xfId="32" builtinId="21"/>
    <cellStyle name="计算" xfId="33" builtinId="22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差_溆浦县附件1、2、3：2017年农村饮水安全巩固提升工程项目进展情况统计(溆浦县5.24）" xfId="44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好_溆浦县附件1、2、3：2017年农村饮水安全巩固提升工程项目进展情况统计(溆浦县5.24）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10 2" xfId="61"/>
    <cellStyle name="60% - 强调文字颜色 6" xfId="62" builtinId="52"/>
    <cellStyle name="差_靖州附件1、2、3：2017年农村饮水安全巩固提升工程项目进展情况统计半月报" xfId="63"/>
    <cellStyle name="差_通道县2017年农村饮水安全巩固提升工程项目进展情况统计半月报" xfId="64"/>
    <cellStyle name="差_新晃县附件1、2、3：2017年农村饮水安全巩固提升工程项目进展情况统计半月报" xfId="65"/>
    <cellStyle name="常规 11 3" xfId="66"/>
    <cellStyle name="常规 10 2 2" xfId="67"/>
    <cellStyle name="常规 2 7" xfId="68"/>
    <cellStyle name="常规 10_2017全覆盖（重点民生）计划分解表" xfId="69"/>
    <cellStyle name="常规 11" xfId="70"/>
    <cellStyle name="常规 11 2" xfId="71"/>
    <cellStyle name="常规 12" xfId="72"/>
    <cellStyle name="常规 13" xfId="73"/>
    <cellStyle name="常规 14" xfId="74"/>
    <cellStyle name="常规 15" xfId="75"/>
    <cellStyle name="常规 20" xfId="76"/>
    <cellStyle name="常规 16" xfId="77"/>
    <cellStyle name="常规 21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 10" xfId="86"/>
    <cellStyle name="常规 2 11" xfId="87"/>
    <cellStyle name="常规 2 2" xfId="88"/>
    <cellStyle name="常规 2 2 2" xfId="89"/>
    <cellStyle name="常规 2 2 3" xfId="90"/>
    <cellStyle name="常规 2 2_通道县2017年农村饮水安全巩固提升工程项目进展情况统计半月报" xfId="91"/>
    <cellStyle name="常规 2 22" xfId="92"/>
    <cellStyle name="常规 2 23" xfId="93"/>
    <cellStyle name="常规 2 3" xfId="94"/>
    <cellStyle name="常规 2 4" xfId="95"/>
    <cellStyle name="常规 2 53" xfId="96"/>
    <cellStyle name="常规 2 5" xfId="97"/>
    <cellStyle name="常规 2 6" xfId="98"/>
    <cellStyle name="常规 2 6 2" xfId="99"/>
    <cellStyle name="常规 2 6 3" xfId="100"/>
    <cellStyle name="常规 2 8" xfId="101"/>
    <cellStyle name="常规 2 9" xfId="102"/>
    <cellStyle name="常规 2_通道县2017年农村饮水安全巩固提升工程项目进展情况统计半月报" xfId="103"/>
    <cellStyle name="常规 3" xfId="104"/>
    <cellStyle name="常规 3 2" xfId="105"/>
    <cellStyle name="常规 3 2 2" xfId="106"/>
    <cellStyle name="常规 3 3" xfId="107"/>
    <cellStyle name="常规 3 4" xfId="108"/>
    <cellStyle name="常规 3 5" xfId="109"/>
    <cellStyle name="常规 3 6" xfId="110"/>
    <cellStyle name="常规 3 7" xfId="111"/>
    <cellStyle name="常规 33" xfId="112"/>
    <cellStyle name="常规 28" xfId="113"/>
    <cellStyle name="常规 4" xfId="114"/>
    <cellStyle name="常规 4 2" xfId="115"/>
    <cellStyle name="常规 4 3" xfId="116"/>
    <cellStyle name="常规 5" xfId="117"/>
    <cellStyle name="常规 7" xfId="118"/>
    <cellStyle name="常规 8" xfId="119"/>
    <cellStyle name="常规 81" xfId="120"/>
    <cellStyle name="常规 9" xfId="121"/>
    <cellStyle name="常规_Sheet1" xfId="122"/>
    <cellStyle name="好 2" xfId="123"/>
    <cellStyle name="好 2 2" xfId="124"/>
    <cellStyle name="好 2 2 2" xfId="125"/>
    <cellStyle name="好 2 3" xfId="126"/>
    <cellStyle name="好 2 4" xfId="127"/>
    <cellStyle name="好 3" xfId="128"/>
    <cellStyle name="好 3 2" xfId="129"/>
    <cellStyle name="好 4" xfId="130"/>
    <cellStyle name="好 5" xfId="131"/>
    <cellStyle name="好_洪江市附件1、2、3：2017年农村饮水安全巩固提升工程项目进展情况统计半月报20170524" xfId="132"/>
    <cellStyle name="好_会同县附件1、2、3：2017年农村饮水安全巩固提升工程项目进展情况统计半月报" xfId="133"/>
    <cellStyle name="好_靖州附件1、2、3：2017年农村饮水安全巩固提升工程项目进展情况统计半月报" xfId="134"/>
    <cellStyle name="好_通道县2017年农村饮水安全巩固提升工程项目进展情况统计半月报" xfId="135"/>
    <cellStyle name="常规 29" xfId="136"/>
    <cellStyle name="常规 30" xfId="13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P120"/>
  <sheetViews>
    <sheetView tabSelected="1" topLeftCell="A19" workbookViewId="0">
      <selection activeCell="A32" sqref="$A32:$XFD33"/>
    </sheetView>
  </sheetViews>
  <sheetFormatPr defaultColWidth="8.85714285714286" defaultRowHeight="12.75"/>
  <cols>
    <col min="1" max="1" width="6.28571428571429" style="1" customWidth="1"/>
    <col min="2" max="2" width="20.1428571428571" style="1" customWidth="1"/>
    <col min="3" max="3" width="18.7142857142857" style="53" customWidth="1"/>
    <col min="4" max="4" width="13.2857142857143" style="1" customWidth="1"/>
    <col min="5" max="5" width="14.7142857142857" style="1" customWidth="1"/>
    <col min="6" max="7" width="13.1428571428571" style="1" customWidth="1"/>
    <col min="8" max="10" width="13.1428571428571" style="54" customWidth="1"/>
    <col min="11" max="11" width="10.5714285714286" style="1"/>
    <col min="12" max="16384" width="8.85714285714286" style="1"/>
  </cols>
  <sheetData>
    <row r="1" s="1" customFormat="1" ht="18.75" spans="1:10">
      <c r="A1" s="55" t="s">
        <v>0</v>
      </c>
      <c r="B1" s="56"/>
      <c r="C1" s="57"/>
      <c r="D1" s="58"/>
      <c r="E1" s="58"/>
      <c r="F1" s="56"/>
      <c r="G1" s="56"/>
      <c r="H1" s="59"/>
      <c r="I1" s="59"/>
      <c r="J1" s="59"/>
    </row>
    <row r="2" s="1" customFormat="1" ht="22.5" spans="1:10">
      <c r="A2" s="60" t="s">
        <v>1</v>
      </c>
      <c r="B2" s="61"/>
      <c r="C2" s="62"/>
      <c r="D2" s="61"/>
      <c r="E2" s="61"/>
      <c r="F2" s="61"/>
      <c r="G2" s="61"/>
      <c r="H2" s="63"/>
      <c r="I2" s="63"/>
      <c r="J2" s="63"/>
    </row>
    <row r="3" s="1" customFormat="1" ht="28.5" customHeight="1" spans="1:10">
      <c r="A3" s="64" t="s">
        <v>2</v>
      </c>
      <c r="B3" s="64"/>
      <c r="C3" s="65"/>
      <c r="D3" s="66" t="s">
        <v>3</v>
      </c>
      <c r="E3" s="66" t="s">
        <v>4</v>
      </c>
      <c r="F3" s="9"/>
      <c r="G3" s="67" t="s">
        <v>5</v>
      </c>
      <c r="H3" s="67"/>
      <c r="I3" s="67"/>
      <c r="J3" s="67"/>
    </row>
    <row r="4" s="1" customFormat="1" ht="27" customHeight="1" spans="1:11">
      <c r="A4" s="68" t="s">
        <v>6</v>
      </c>
      <c r="B4" s="69" t="s">
        <v>7</v>
      </c>
      <c r="C4" s="70" t="s">
        <v>8</v>
      </c>
      <c r="D4" s="69" t="s">
        <v>9</v>
      </c>
      <c r="E4" s="69" t="s">
        <v>10</v>
      </c>
      <c r="F4" s="71" t="s">
        <v>11</v>
      </c>
      <c r="G4" s="71"/>
      <c r="H4" s="71"/>
      <c r="I4" s="71"/>
      <c r="J4" s="71"/>
      <c r="K4" s="71"/>
    </row>
    <row r="5" s="1" customFormat="1" ht="48" customHeight="1" spans="1:11">
      <c r="A5" s="68"/>
      <c r="B5" s="69"/>
      <c r="C5" s="70"/>
      <c r="D5" s="69"/>
      <c r="E5" s="69"/>
      <c r="F5" s="72" t="s">
        <v>12</v>
      </c>
      <c r="G5" s="72" t="s">
        <v>13</v>
      </c>
      <c r="H5" s="73" t="s">
        <v>14</v>
      </c>
      <c r="I5" s="133" t="s">
        <v>15</v>
      </c>
      <c r="J5" s="134" t="s">
        <v>16</v>
      </c>
      <c r="K5" s="135" t="s">
        <v>17</v>
      </c>
    </row>
    <row r="6" s="1" customFormat="1" ht="48" customHeight="1" spans="1:11">
      <c r="A6" s="68" t="s">
        <v>18</v>
      </c>
      <c r="B6" s="68"/>
      <c r="C6" s="70"/>
      <c r="D6" s="69"/>
      <c r="E6" s="69"/>
      <c r="F6" s="72">
        <f t="shared" ref="F6:K6" si="0">F7+F25+F31+F34+F38+F41+F47+F65+F73+F93+F95+F97</f>
        <v>18760.04</v>
      </c>
      <c r="G6" s="72">
        <f t="shared" si="0"/>
        <v>10878.643</v>
      </c>
      <c r="H6" s="74">
        <f t="shared" si="0"/>
        <v>13.8931</v>
      </c>
      <c r="I6" s="136">
        <f t="shared" si="0"/>
        <v>8.7845</v>
      </c>
      <c r="J6" s="74">
        <f t="shared" si="0"/>
        <v>9.7490485338726</v>
      </c>
      <c r="K6" s="74">
        <f t="shared" si="0"/>
        <v>6.2969985338726</v>
      </c>
    </row>
    <row r="7" s="1" customFormat="1" ht="48" customHeight="1" spans="1:11">
      <c r="A7" s="68" t="s">
        <v>19</v>
      </c>
      <c r="B7" s="75" t="s">
        <v>20</v>
      </c>
      <c r="C7" s="72"/>
      <c r="D7" s="72"/>
      <c r="E7" s="72"/>
      <c r="F7" s="72">
        <f t="shared" ref="F7:K7" si="1">SUM(F8:F24)</f>
        <v>7737</v>
      </c>
      <c r="G7" s="72">
        <f t="shared" si="1"/>
        <v>1935</v>
      </c>
      <c r="H7" s="76">
        <f t="shared" si="1"/>
        <v>0.97</v>
      </c>
      <c r="I7" s="76">
        <f t="shared" si="1"/>
        <v>0.97</v>
      </c>
      <c r="J7" s="76">
        <f t="shared" si="1"/>
        <v>0.0928485338725987</v>
      </c>
      <c r="K7" s="76">
        <f t="shared" si="1"/>
        <v>0.0928485338725987</v>
      </c>
    </row>
    <row r="8" s="1" customFormat="1" ht="24.75" customHeight="1" spans="1:68">
      <c r="A8" s="68">
        <v>1</v>
      </c>
      <c r="B8" s="77" t="s">
        <v>21</v>
      </c>
      <c r="C8" s="78" t="s">
        <v>22</v>
      </c>
      <c r="D8" s="77" t="s">
        <v>23</v>
      </c>
      <c r="E8" s="77">
        <v>13873989964</v>
      </c>
      <c r="F8" s="79">
        <v>1200</v>
      </c>
      <c r="G8" s="79">
        <v>200</v>
      </c>
      <c r="H8" s="80">
        <v>0.2104</v>
      </c>
      <c r="I8" s="80">
        <v>0.2104</v>
      </c>
      <c r="J8" s="120"/>
      <c r="K8" s="137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</row>
    <row r="9" s="46" customFormat="1" ht="25.5" customHeight="1" spans="1:68">
      <c r="A9" s="68">
        <v>2</v>
      </c>
      <c r="B9" s="78" t="s">
        <v>24</v>
      </c>
      <c r="C9" s="11" t="s">
        <v>25</v>
      </c>
      <c r="D9" s="78" t="s">
        <v>26</v>
      </c>
      <c r="E9" s="78">
        <v>13973981919</v>
      </c>
      <c r="F9" s="79">
        <v>847</v>
      </c>
      <c r="G9" s="81">
        <v>600</v>
      </c>
      <c r="H9" s="80">
        <v>0.068</v>
      </c>
      <c r="I9" s="80">
        <v>0.068</v>
      </c>
      <c r="J9" s="124"/>
      <c r="K9" s="139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</row>
    <row r="10" s="47" customFormat="1" ht="24.75" customHeight="1" spans="1:11">
      <c r="A10" s="68">
        <v>3</v>
      </c>
      <c r="B10" s="11" t="s">
        <v>27</v>
      </c>
      <c r="C10" s="11" t="s">
        <v>28</v>
      </c>
      <c r="D10" s="15" t="s">
        <v>29</v>
      </c>
      <c r="E10" s="15">
        <v>13973932925</v>
      </c>
      <c r="F10" s="82">
        <v>1200</v>
      </c>
      <c r="G10" s="83">
        <v>60</v>
      </c>
      <c r="H10" s="80">
        <v>0.1281</v>
      </c>
      <c r="I10" s="80">
        <v>0.1281</v>
      </c>
      <c r="J10" s="140"/>
      <c r="K10" s="11"/>
    </row>
    <row r="11" s="47" customFormat="1" ht="24.75" customHeight="1" spans="1:11">
      <c r="A11" s="68">
        <v>4</v>
      </c>
      <c r="B11" s="11" t="s">
        <v>30</v>
      </c>
      <c r="C11" s="11" t="s">
        <v>31</v>
      </c>
      <c r="D11" s="15" t="s">
        <v>32</v>
      </c>
      <c r="E11" s="15">
        <v>15973937868</v>
      </c>
      <c r="F11" s="82">
        <v>500</v>
      </c>
      <c r="G11" s="83">
        <v>0</v>
      </c>
      <c r="H11" s="80">
        <v>0.0944</v>
      </c>
      <c r="I11" s="80">
        <v>0.0944</v>
      </c>
      <c r="J11" s="140"/>
      <c r="K11" s="11"/>
    </row>
    <row r="12" s="47" customFormat="1" ht="24.75" customHeight="1" spans="1:11">
      <c r="A12" s="68">
        <v>5</v>
      </c>
      <c r="B12" s="11" t="s">
        <v>33</v>
      </c>
      <c r="C12" s="11" t="s">
        <v>34</v>
      </c>
      <c r="D12" s="15" t="s">
        <v>35</v>
      </c>
      <c r="E12" s="15">
        <v>13975903998</v>
      </c>
      <c r="F12" s="82">
        <v>500</v>
      </c>
      <c r="G12" s="83">
        <v>0</v>
      </c>
      <c r="H12" s="80">
        <v>0.0876</v>
      </c>
      <c r="I12" s="80">
        <v>0.0876</v>
      </c>
      <c r="J12" s="140"/>
      <c r="K12" s="11"/>
    </row>
    <row r="13" s="47" customFormat="1" ht="24.75" customHeight="1" spans="1:11">
      <c r="A13" s="68">
        <v>6</v>
      </c>
      <c r="B13" s="11" t="s">
        <v>36</v>
      </c>
      <c r="C13" s="11" t="s">
        <v>37</v>
      </c>
      <c r="D13" s="15" t="s">
        <v>38</v>
      </c>
      <c r="E13" s="15">
        <v>13036706166</v>
      </c>
      <c r="F13" s="82">
        <v>500</v>
      </c>
      <c r="G13" s="83">
        <v>0</v>
      </c>
      <c r="H13" s="80">
        <v>0.0819</v>
      </c>
      <c r="I13" s="80">
        <v>0.0819</v>
      </c>
      <c r="J13" s="140"/>
      <c r="K13" s="11"/>
    </row>
    <row r="14" s="47" customFormat="1" ht="24.75" customHeight="1" spans="1:11">
      <c r="A14" s="68">
        <v>7</v>
      </c>
      <c r="B14" s="11" t="s">
        <v>39</v>
      </c>
      <c r="C14" s="11" t="s">
        <v>40</v>
      </c>
      <c r="D14" s="84" t="s">
        <v>41</v>
      </c>
      <c r="E14" s="85">
        <v>13187385776</v>
      </c>
      <c r="F14" s="82">
        <v>1500</v>
      </c>
      <c r="G14" s="83">
        <v>100</v>
      </c>
      <c r="H14" s="80">
        <v>0.1079</v>
      </c>
      <c r="I14" s="80">
        <v>0.1079</v>
      </c>
      <c r="J14" s="140"/>
      <c r="K14" s="11"/>
    </row>
    <row r="15" s="47" customFormat="1" ht="24.75" customHeight="1" spans="1:11">
      <c r="A15" s="68">
        <v>8</v>
      </c>
      <c r="B15" s="11" t="s">
        <v>42</v>
      </c>
      <c r="C15" s="11" t="s">
        <v>43</v>
      </c>
      <c r="D15" s="84" t="s">
        <v>44</v>
      </c>
      <c r="E15" s="85">
        <v>13636493562</v>
      </c>
      <c r="F15" s="82">
        <v>800</v>
      </c>
      <c r="G15" s="83">
        <v>500</v>
      </c>
      <c r="H15" s="80">
        <v>0.0472</v>
      </c>
      <c r="I15" s="80">
        <v>0.0472</v>
      </c>
      <c r="J15" s="140">
        <v>0.047185709470846</v>
      </c>
      <c r="K15" s="11">
        <v>0.047185709470846</v>
      </c>
    </row>
    <row r="16" s="47" customFormat="1" ht="24.75" customHeight="1" spans="1:11">
      <c r="A16" s="68">
        <v>9</v>
      </c>
      <c r="B16" s="86" t="s">
        <v>45</v>
      </c>
      <c r="C16" s="11" t="s">
        <v>46</v>
      </c>
      <c r="D16" s="84" t="s">
        <v>47</v>
      </c>
      <c r="E16" s="85">
        <v>15973275466</v>
      </c>
      <c r="F16" s="82">
        <v>50</v>
      </c>
      <c r="G16" s="83">
        <v>10</v>
      </c>
      <c r="H16" s="80">
        <v>0.0216</v>
      </c>
      <c r="I16" s="80">
        <v>0.0216</v>
      </c>
      <c r="J16" s="140">
        <v>0.001</v>
      </c>
      <c r="K16" s="11">
        <v>0.001</v>
      </c>
    </row>
    <row r="17" s="47" customFormat="1" ht="24.75" customHeight="1" spans="1:11">
      <c r="A17" s="68">
        <v>10</v>
      </c>
      <c r="B17" s="86" t="s">
        <v>48</v>
      </c>
      <c r="C17" s="11" t="s">
        <v>46</v>
      </c>
      <c r="D17" s="84" t="s">
        <v>47</v>
      </c>
      <c r="E17" s="85">
        <v>15973275466</v>
      </c>
      <c r="F17" s="82">
        <v>85</v>
      </c>
      <c r="G17" s="83">
        <v>0</v>
      </c>
      <c r="H17" s="80">
        <v>0.0102</v>
      </c>
      <c r="I17" s="80">
        <v>0.0102</v>
      </c>
      <c r="J17" s="140"/>
      <c r="K17" s="11"/>
    </row>
    <row r="18" s="47" customFormat="1" ht="24.75" customHeight="1" spans="1:11">
      <c r="A18" s="68">
        <v>11</v>
      </c>
      <c r="B18" s="86" t="s">
        <v>49</v>
      </c>
      <c r="C18" s="11" t="s">
        <v>28</v>
      </c>
      <c r="D18" s="15" t="s">
        <v>29</v>
      </c>
      <c r="E18" s="15">
        <v>13973932925</v>
      </c>
      <c r="F18" s="82">
        <v>100</v>
      </c>
      <c r="G18" s="83">
        <v>100</v>
      </c>
      <c r="H18" s="80">
        <v>0.0129</v>
      </c>
      <c r="I18" s="80">
        <v>0.0129</v>
      </c>
      <c r="J18" s="140">
        <v>0.0128682170542636</v>
      </c>
      <c r="K18" s="11">
        <v>0.0128682170542636</v>
      </c>
    </row>
    <row r="19" s="47" customFormat="1" ht="24.75" customHeight="1" spans="1:11">
      <c r="A19" s="68">
        <v>12</v>
      </c>
      <c r="B19" s="86" t="s">
        <v>50</v>
      </c>
      <c r="C19" s="11" t="s">
        <v>37</v>
      </c>
      <c r="D19" s="15" t="s">
        <v>38</v>
      </c>
      <c r="E19" s="15">
        <v>13036706166</v>
      </c>
      <c r="F19" s="82">
        <v>60</v>
      </c>
      <c r="G19" s="83">
        <v>60</v>
      </c>
      <c r="H19" s="80">
        <v>0.008</v>
      </c>
      <c r="I19" s="80">
        <v>0.008</v>
      </c>
      <c r="J19" s="140">
        <v>0.00799460734748905</v>
      </c>
      <c r="K19" s="11">
        <v>0.00799460734748905</v>
      </c>
    </row>
    <row r="20" s="46" customFormat="1" ht="24.75" customHeight="1" spans="1:11">
      <c r="A20" s="68">
        <v>13</v>
      </c>
      <c r="B20" s="86" t="s">
        <v>51</v>
      </c>
      <c r="C20" s="11" t="s">
        <v>37</v>
      </c>
      <c r="D20" s="15" t="s">
        <v>38</v>
      </c>
      <c r="E20" s="15">
        <v>13036706166</v>
      </c>
      <c r="F20" s="87">
        <v>100</v>
      </c>
      <c r="G20" s="88">
        <v>100</v>
      </c>
      <c r="H20" s="80">
        <v>0.0179</v>
      </c>
      <c r="I20" s="80">
        <v>0.0179</v>
      </c>
      <c r="J20" s="141">
        <v>0.0179</v>
      </c>
      <c r="K20" s="139">
        <v>0.0179</v>
      </c>
    </row>
    <row r="21" s="46" customFormat="1" ht="24.75" customHeight="1" spans="1:11">
      <c r="A21" s="68">
        <v>14</v>
      </c>
      <c r="B21" s="82" t="s">
        <v>52</v>
      </c>
      <c r="C21" s="11" t="s">
        <v>53</v>
      </c>
      <c r="D21" s="78" t="s">
        <v>54</v>
      </c>
      <c r="E21" s="78">
        <v>15080906287</v>
      </c>
      <c r="F21" s="87">
        <v>90</v>
      </c>
      <c r="G21" s="88">
        <v>65</v>
      </c>
      <c r="H21" s="80">
        <v>0.0199</v>
      </c>
      <c r="I21" s="80">
        <v>0.0199</v>
      </c>
      <c r="J21" s="141"/>
      <c r="K21" s="139"/>
    </row>
    <row r="22" s="46" customFormat="1" ht="24.75" customHeight="1" spans="1:11">
      <c r="A22" s="68">
        <v>15</v>
      </c>
      <c r="B22" s="86" t="s">
        <v>55</v>
      </c>
      <c r="C22" s="11" t="s">
        <v>56</v>
      </c>
      <c r="D22" s="78" t="s">
        <v>57</v>
      </c>
      <c r="E22" s="78">
        <v>13973556909</v>
      </c>
      <c r="F22" s="87">
        <v>75</v>
      </c>
      <c r="G22" s="88">
        <v>50</v>
      </c>
      <c r="H22" s="80">
        <v>0.0096</v>
      </c>
      <c r="I22" s="80">
        <v>0.0096</v>
      </c>
      <c r="J22" s="141">
        <v>0.004</v>
      </c>
      <c r="K22" s="139">
        <v>0.004</v>
      </c>
    </row>
    <row r="23" s="46" customFormat="1" ht="24.75" customHeight="1" spans="1:11">
      <c r="A23" s="68">
        <v>16</v>
      </c>
      <c r="B23" s="82" t="s">
        <v>58</v>
      </c>
      <c r="C23" s="11" t="s">
        <v>59</v>
      </c>
      <c r="D23" s="78" t="s">
        <v>60</v>
      </c>
      <c r="E23" s="78">
        <v>13873918710</v>
      </c>
      <c r="F23" s="87">
        <v>70</v>
      </c>
      <c r="G23" s="88">
        <v>70</v>
      </c>
      <c r="H23" s="80">
        <v>0.0195</v>
      </c>
      <c r="I23" s="80">
        <v>0.0195</v>
      </c>
      <c r="J23" s="141">
        <v>0.0019</v>
      </c>
      <c r="K23" s="139">
        <v>0.0019</v>
      </c>
    </row>
    <row r="24" s="46" customFormat="1" ht="24.75" customHeight="1" spans="1:11">
      <c r="A24" s="68">
        <v>17</v>
      </c>
      <c r="B24" s="86" t="s">
        <v>61</v>
      </c>
      <c r="C24" s="11" t="s">
        <v>62</v>
      </c>
      <c r="D24" s="78" t="s">
        <v>63</v>
      </c>
      <c r="E24" s="78">
        <v>13786928008</v>
      </c>
      <c r="F24" s="87">
        <v>60</v>
      </c>
      <c r="G24" s="88">
        <v>20</v>
      </c>
      <c r="H24" s="80">
        <v>0.0249</v>
      </c>
      <c r="I24" s="80">
        <v>0.0249</v>
      </c>
      <c r="J24" s="141"/>
      <c r="K24" s="139"/>
    </row>
    <row r="25" s="46" customFormat="1" ht="24.75" customHeight="1" spans="1:11">
      <c r="A25" s="89" t="s">
        <v>64</v>
      </c>
      <c r="B25" s="90" t="s">
        <v>65</v>
      </c>
      <c r="C25" s="91"/>
      <c r="D25" s="92"/>
      <c r="E25" s="92"/>
      <c r="F25" s="93">
        <v>1393</v>
      </c>
      <c r="G25" s="93">
        <f>G26+G27+G28+G29+G30</f>
        <v>750</v>
      </c>
      <c r="H25" s="94">
        <f t="shared" ref="H25:K25" si="2">SUM(H26:H30)</f>
        <v>1.3</v>
      </c>
      <c r="I25" s="94">
        <f t="shared" si="2"/>
        <v>1.3</v>
      </c>
      <c r="J25" s="142">
        <f t="shared" si="2"/>
        <v>0.6845</v>
      </c>
      <c r="K25" s="142">
        <f t="shared" si="2"/>
        <v>0.6845</v>
      </c>
    </row>
    <row r="26" s="48" customFormat="1" ht="48" customHeight="1" spans="1:11">
      <c r="A26" s="68"/>
      <c r="B26" s="95" t="s">
        <v>66</v>
      </c>
      <c r="C26" s="96" t="s">
        <v>67</v>
      </c>
      <c r="D26" s="97" t="s">
        <v>68</v>
      </c>
      <c r="E26" s="97">
        <v>15073944576</v>
      </c>
      <c r="F26" s="98">
        <v>850</v>
      </c>
      <c r="G26" s="98">
        <v>334</v>
      </c>
      <c r="H26" s="99">
        <v>0.664</v>
      </c>
      <c r="I26" s="99">
        <v>0.664</v>
      </c>
      <c r="J26" s="99">
        <v>0.263</v>
      </c>
      <c r="K26" s="99">
        <v>0.263</v>
      </c>
    </row>
    <row r="27" s="46" customFormat="1" ht="25.5" customHeight="1" spans="1:11">
      <c r="A27" s="68"/>
      <c r="B27" s="77" t="s">
        <v>69</v>
      </c>
      <c r="C27" s="11" t="s">
        <v>70</v>
      </c>
      <c r="D27" s="78" t="s">
        <v>71</v>
      </c>
      <c r="E27" s="78">
        <v>13873997778</v>
      </c>
      <c r="F27" s="100">
        <v>350</v>
      </c>
      <c r="G27" s="18">
        <v>212</v>
      </c>
      <c r="H27" s="40">
        <v>0.296</v>
      </c>
      <c r="I27" s="40">
        <v>0.296</v>
      </c>
      <c r="J27" s="141">
        <v>0.1815</v>
      </c>
      <c r="K27" s="141">
        <v>0.1815</v>
      </c>
    </row>
    <row r="28" s="47" customFormat="1" ht="24.75" customHeight="1" spans="1:11">
      <c r="A28" s="68"/>
      <c r="B28" s="97" t="s">
        <v>72</v>
      </c>
      <c r="C28" s="11" t="s">
        <v>73</v>
      </c>
      <c r="D28" s="15" t="s">
        <v>74</v>
      </c>
      <c r="E28" s="15">
        <v>18229904411</v>
      </c>
      <c r="F28" s="101">
        <v>120</v>
      </c>
      <c r="G28" s="101">
        <v>73</v>
      </c>
      <c r="H28" s="102">
        <v>0.14</v>
      </c>
      <c r="I28" s="102">
        <v>0.14</v>
      </c>
      <c r="J28" s="143">
        <v>0.085</v>
      </c>
      <c r="K28" s="143">
        <v>0.085</v>
      </c>
    </row>
    <row r="29" s="47" customFormat="1" ht="24.75" customHeight="1" spans="1:11">
      <c r="A29" s="68"/>
      <c r="B29" s="97" t="s">
        <v>75</v>
      </c>
      <c r="C29" s="97" t="s">
        <v>76</v>
      </c>
      <c r="D29" s="15" t="s">
        <v>77</v>
      </c>
      <c r="E29" s="15">
        <v>18390788773</v>
      </c>
      <c r="F29" s="103">
        <v>85</v>
      </c>
      <c r="G29" s="104">
        <v>68</v>
      </c>
      <c r="H29" s="105">
        <v>0.1</v>
      </c>
      <c r="I29" s="105">
        <v>0.1</v>
      </c>
      <c r="J29" s="144">
        <v>0.08</v>
      </c>
      <c r="K29" s="144">
        <v>0.08</v>
      </c>
    </row>
    <row r="30" s="47" customFormat="1" ht="24.75" customHeight="1" spans="1:11">
      <c r="A30" s="68"/>
      <c r="B30" s="106" t="s">
        <v>78</v>
      </c>
      <c r="C30" s="106" t="s">
        <v>79</v>
      </c>
      <c r="D30" s="15" t="s">
        <v>80</v>
      </c>
      <c r="E30" s="15">
        <v>13517423772</v>
      </c>
      <c r="F30" s="101">
        <v>78</v>
      </c>
      <c r="G30" s="101">
        <v>63</v>
      </c>
      <c r="H30" s="102">
        <v>0.1</v>
      </c>
      <c r="I30" s="102">
        <v>0.1</v>
      </c>
      <c r="J30" s="143">
        <v>0.075</v>
      </c>
      <c r="K30" s="143">
        <f>J30</f>
        <v>0.075</v>
      </c>
    </row>
    <row r="31" s="47" customFormat="1" ht="24.75" customHeight="1" spans="1:11">
      <c r="A31" s="68" t="s">
        <v>81</v>
      </c>
      <c r="B31" s="16" t="s">
        <v>82</v>
      </c>
      <c r="C31" s="106"/>
      <c r="D31" s="15"/>
      <c r="E31" s="15"/>
      <c r="F31" s="107">
        <f t="shared" ref="F31:H31" si="3">SUM(F32:F33)</f>
        <v>4566.78</v>
      </c>
      <c r="G31" s="107">
        <f t="shared" si="3"/>
        <v>4306.45</v>
      </c>
      <c r="H31" s="107">
        <f t="shared" si="3"/>
        <v>1.71</v>
      </c>
      <c r="I31" s="107">
        <v>1.599</v>
      </c>
      <c r="J31" s="42">
        <f>SUM(J32:J33)</f>
        <v>1.599</v>
      </c>
      <c r="K31" s="11">
        <v>1.599</v>
      </c>
    </row>
    <row r="32" s="49" customFormat="1" ht="25.5" customHeight="1" spans="1:11">
      <c r="A32" s="68">
        <v>1</v>
      </c>
      <c r="B32" s="96" t="s">
        <v>83</v>
      </c>
      <c r="C32" s="11" t="s">
        <v>84</v>
      </c>
      <c r="D32" s="78" t="s">
        <v>85</v>
      </c>
      <c r="E32" s="78">
        <v>13975928953</v>
      </c>
      <c r="F32" s="108">
        <v>1676.45</v>
      </c>
      <c r="G32" s="108">
        <v>1676.45</v>
      </c>
      <c r="H32" s="109">
        <v>1.599</v>
      </c>
      <c r="I32" s="109">
        <v>1.599</v>
      </c>
      <c r="J32" s="109">
        <v>1.599</v>
      </c>
      <c r="K32" s="111">
        <v>1.599</v>
      </c>
    </row>
    <row r="33" s="47" customFormat="1" ht="24.75" customHeight="1" spans="1:11">
      <c r="A33" s="68">
        <v>2</v>
      </c>
      <c r="B33" s="110" t="s">
        <v>86</v>
      </c>
      <c r="C33" s="11" t="s">
        <v>87</v>
      </c>
      <c r="D33" s="15" t="s">
        <v>88</v>
      </c>
      <c r="E33" s="15">
        <v>13973903308</v>
      </c>
      <c r="F33" s="111">
        <v>2890.33</v>
      </c>
      <c r="G33" s="112">
        <v>2630</v>
      </c>
      <c r="H33" s="113">
        <v>0.111</v>
      </c>
      <c r="I33" s="113"/>
      <c r="J33" s="145"/>
      <c r="K33" s="11"/>
    </row>
    <row r="34" s="47" customFormat="1" ht="24.75" customHeight="1" spans="1:11">
      <c r="A34" s="68" t="s">
        <v>89</v>
      </c>
      <c r="B34" s="114" t="s">
        <v>90</v>
      </c>
      <c r="C34" s="11"/>
      <c r="D34" s="15"/>
      <c r="E34" s="15"/>
      <c r="F34" s="82">
        <f t="shared" ref="F34:K34" si="4">SUM(F35:F37)</f>
        <v>1714</v>
      </c>
      <c r="G34" s="82">
        <f t="shared" si="4"/>
        <v>1373</v>
      </c>
      <c r="H34" s="82">
        <f t="shared" si="4"/>
        <v>2.1221</v>
      </c>
      <c r="I34" s="82">
        <f t="shared" si="4"/>
        <v>0.583</v>
      </c>
      <c r="J34" s="82">
        <f t="shared" si="4"/>
        <v>1.426</v>
      </c>
      <c r="K34" s="82">
        <f t="shared" si="4"/>
        <v>0.403</v>
      </c>
    </row>
    <row r="35" s="46" customFormat="1" ht="25.5" customHeight="1" spans="1:11">
      <c r="A35" s="68">
        <v>1</v>
      </c>
      <c r="B35" s="77" t="s">
        <v>91</v>
      </c>
      <c r="C35" s="11" t="s">
        <v>92</v>
      </c>
      <c r="D35" s="15" t="s">
        <v>93</v>
      </c>
      <c r="E35" s="78">
        <v>18692952608</v>
      </c>
      <c r="F35" s="115">
        <v>507</v>
      </c>
      <c r="G35" s="116">
        <v>435</v>
      </c>
      <c r="H35" s="40">
        <v>0.4456</v>
      </c>
      <c r="I35" s="40">
        <v>0.124</v>
      </c>
      <c r="J35" s="40">
        <v>0.364</v>
      </c>
      <c r="K35" s="11">
        <v>0.101</v>
      </c>
    </row>
    <row r="36" s="47" customFormat="1" ht="24.75" customHeight="1" spans="1:11">
      <c r="A36" s="68">
        <v>2</v>
      </c>
      <c r="B36" s="97" t="s">
        <v>94</v>
      </c>
      <c r="C36" s="11" t="s">
        <v>95</v>
      </c>
      <c r="D36" s="15" t="s">
        <v>96</v>
      </c>
      <c r="E36" s="15">
        <v>13807393265</v>
      </c>
      <c r="F36" s="115">
        <v>1052</v>
      </c>
      <c r="G36" s="116">
        <v>906</v>
      </c>
      <c r="H36" s="40">
        <v>1.2875</v>
      </c>
      <c r="I36" s="40">
        <v>0.356</v>
      </c>
      <c r="J36" s="40">
        <v>1.062</v>
      </c>
      <c r="K36" s="11">
        <v>0.302</v>
      </c>
    </row>
    <row r="37" s="47" customFormat="1" ht="24.75" customHeight="1" spans="1:11">
      <c r="A37" s="68">
        <v>3</v>
      </c>
      <c r="B37" s="97" t="s">
        <v>97</v>
      </c>
      <c r="C37" s="11" t="s">
        <v>98</v>
      </c>
      <c r="D37" s="15" t="s">
        <v>99</v>
      </c>
      <c r="E37" s="15">
        <v>13973928672</v>
      </c>
      <c r="F37" s="115">
        <v>155</v>
      </c>
      <c r="G37" s="116">
        <v>32</v>
      </c>
      <c r="H37" s="40">
        <v>0.389</v>
      </c>
      <c r="I37" s="40">
        <v>0.103</v>
      </c>
      <c r="J37" s="40">
        <v>0</v>
      </c>
      <c r="K37" s="11">
        <v>0</v>
      </c>
    </row>
    <row r="38" s="47" customFormat="1" ht="24.75" customHeight="1" spans="1:11">
      <c r="A38" s="68" t="s">
        <v>100</v>
      </c>
      <c r="B38" s="97" t="s">
        <v>101</v>
      </c>
      <c r="C38" s="11"/>
      <c r="D38" s="15"/>
      <c r="E38" s="15"/>
      <c r="F38" s="115">
        <f t="shared" ref="F38:K38" si="5">SUM(F39:F40)</f>
        <v>308</v>
      </c>
      <c r="G38" s="115">
        <f t="shared" si="5"/>
        <v>308</v>
      </c>
      <c r="H38" s="115">
        <f t="shared" si="5"/>
        <v>1.411</v>
      </c>
      <c r="I38" s="115">
        <f t="shared" si="5"/>
        <v>1.411</v>
      </c>
      <c r="J38" s="115">
        <f t="shared" si="5"/>
        <v>1.411</v>
      </c>
      <c r="K38" s="115">
        <f t="shared" si="5"/>
        <v>1.411</v>
      </c>
    </row>
    <row r="39" s="48" customFormat="1" ht="48" customHeight="1" spans="1:11">
      <c r="A39" s="117"/>
      <c r="B39" s="118" t="s">
        <v>102</v>
      </c>
      <c r="C39" s="119" t="s">
        <v>103</v>
      </c>
      <c r="D39" s="118" t="s">
        <v>104</v>
      </c>
      <c r="E39" s="118">
        <v>13973975006</v>
      </c>
      <c r="F39" s="120">
        <v>260</v>
      </c>
      <c r="G39" s="120">
        <f>F39</f>
        <v>260</v>
      </c>
      <c r="H39" s="120">
        <v>1.28</v>
      </c>
      <c r="I39" s="120">
        <v>1.28</v>
      </c>
      <c r="J39" s="120">
        <f>H39</f>
        <v>1.28</v>
      </c>
      <c r="K39" s="146">
        <f>I39</f>
        <v>1.28</v>
      </c>
    </row>
    <row r="40" s="46" customFormat="1" ht="25.5" customHeight="1" spans="1:11">
      <c r="A40" s="71"/>
      <c r="B40" s="70" t="s">
        <v>105</v>
      </c>
      <c r="C40" s="72" t="s">
        <v>106</v>
      </c>
      <c r="D40" s="118" t="s">
        <v>104</v>
      </c>
      <c r="E40" s="118">
        <v>13973975006</v>
      </c>
      <c r="F40" s="120">
        <v>48</v>
      </c>
      <c r="G40" s="120">
        <f>F40</f>
        <v>48</v>
      </c>
      <c r="H40" s="121">
        <v>0.131</v>
      </c>
      <c r="I40" s="121">
        <v>0.131</v>
      </c>
      <c r="J40" s="120">
        <f>H40</f>
        <v>0.131</v>
      </c>
      <c r="K40" s="146">
        <f>I40</f>
        <v>0.131</v>
      </c>
    </row>
    <row r="41" s="46" customFormat="1" ht="25.5" customHeight="1" spans="1:11">
      <c r="A41" s="68" t="s">
        <v>107</v>
      </c>
      <c r="B41" s="70" t="s">
        <v>108</v>
      </c>
      <c r="C41" s="72"/>
      <c r="D41" s="118"/>
      <c r="E41" s="118"/>
      <c r="F41" s="120">
        <f t="shared" ref="F41:K41" si="6">SUM(F42:F46)</f>
        <v>634.29</v>
      </c>
      <c r="G41" s="120">
        <f t="shared" si="6"/>
        <v>457</v>
      </c>
      <c r="H41" s="120">
        <f t="shared" si="6"/>
        <v>3.08</v>
      </c>
      <c r="I41" s="120">
        <f t="shared" si="6"/>
        <v>2.18</v>
      </c>
      <c r="J41" s="120">
        <f t="shared" si="6"/>
        <v>2.2202</v>
      </c>
      <c r="K41" s="120">
        <f t="shared" si="6"/>
        <v>1.6189</v>
      </c>
    </row>
    <row r="42" s="50" customFormat="1" ht="24" spans="1:11">
      <c r="A42" s="68">
        <v>1</v>
      </c>
      <c r="B42" s="122" t="s">
        <v>109</v>
      </c>
      <c r="C42" s="96" t="s">
        <v>110</v>
      </c>
      <c r="D42" s="118" t="s">
        <v>111</v>
      </c>
      <c r="E42" s="118">
        <v>13762492388</v>
      </c>
      <c r="F42" s="123">
        <v>123.16</v>
      </c>
      <c r="G42" s="120">
        <v>85</v>
      </c>
      <c r="H42" s="120">
        <v>0.84</v>
      </c>
      <c r="I42" s="120">
        <v>0.84</v>
      </c>
      <c r="J42" s="120">
        <v>0.5797</v>
      </c>
      <c r="K42" s="147">
        <v>0.5797</v>
      </c>
    </row>
    <row r="43" s="50" customFormat="1" ht="24" spans="1:11">
      <c r="A43" s="68">
        <v>2</v>
      </c>
      <c r="B43" s="122" t="s">
        <v>112</v>
      </c>
      <c r="C43" s="11" t="s">
        <v>113</v>
      </c>
      <c r="D43" s="118" t="s">
        <v>111</v>
      </c>
      <c r="E43" s="118">
        <v>13762492388</v>
      </c>
      <c r="F43" s="123">
        <v>82.44</v>
      </c>
      <c r="G43" s="120">
        <v>70</v>
      </c>
      <c r="H43" s="124">
        <v>0.446</v>
      </c>
      <c r="I43" s="124">
        <v>0.246</v>
      </c>
      <c r="J43" s="120">
        <v>0.3787</v>
      </c>
      <c r="K43" s="147">
        <v>0.2089</v>
      </c>
    </row>
    <row r="44" s="50" customFormat="1" ht="24" spans="1:11">
      <c r="A44" s="68">
        <v>3</v>
      </c>
      <c r="B44" s="122" t="s">
        <v>114</v>
      </c>
      <c r="C44" s="11" t="s">
        <v>115</v>
      </c>
      <c r="D44" s="15" t="s">
        <v>116</v>
      </c>
      <c r="E44" s="15">
        <v>13973585323</v>
      </c>
      <c r="F44" s="123">
        <v>210.49</v>
      </c>
      <c r="G44" s="120">
        <v>175</v>
      </c>
      <c r="H44" s="125">
        <v>0.714</v>
      </c>
      <c r="I44" s="125">
        <v>0.714</v>
      </c>
      <c r="J44" s="120">
        <v>0.5936</v>
      </c>
      <c r="K44" s="147">
        <v>0.5936</v>
      </c>
    </row>
    <row r="45" s="50" customFormat="1" ht="24" spans="1:11">
      <c r="A45" s="68">
        <v>4</v>
      </c>
      <c r="B45" s="122" t="s">
        <v>117</v>
      </c>
      <c r="C45" s="11" t="s">
        <v>118</v>
      </c>
      <c r="D45" s="15" t="s">
        <v>119</v>
      </c>
      <c r="E45" s="15">
        <v>13574938655</v>
      </c>
      <c r="F45" s="123">
        <v>87.2</v>
      </c>
      <c r="G45" s="120">
        <v>35</v>
      </c>
      <c r="H45" s="125">
        <v>0.3</v>
      </c>
      <c r="I45" s="125">
        <v>0.1</v>
      </c>
      <c r="J45" s="120">
        <v>0.1204</v>
      </c>
      <c r="K45" s="147">
        <v>0.0401</v>
      </c>
    </row>
    <row r="46" s="50" customFormat="1" ht="24" spans="1:11">
      <c r="A46" s="68">
        <v>5</v>
      </c>
      <c r="B46" s="122" t="s">
        <v>120</v>
      </c>
      <c r="C46" s="11" t="s">
        <v>121</v>
      </c>
      <c r="D46" s="15" t="s">
        <v>122</v>
      </c>
      <c r="E46" s="15">
        <v>13874256255</v>
      </c>
      <c r="F46" s="123">
        <v>131</v>
      </c>
      <c r="G46" s="120">
        <v>92</v>
      </c>
      <c r="H46" s="125">
        <v>0.78</v>
      </c>
      <c r="I46" s="125">
        <v>0.28</v>
      </c>
      <c r="J46" s="120">
        <v>0.5478</v>
      </c>
      <c r="K46" s="147">
        <v>0.1966</v>
      </c>
    </row>
    <row r="47" s="48" customFormat="1" ht="30.95" customHeight="1" spans="1:11">
      <c r="A47" s="68" t="s">
        <v>123</v>
      </c>
      <c r="B47" s="118" t="s">
        <v>124</v>
      </c>
      <c r="C47" s="119"/>
      <c r="D47" s="118"/>
      <c r="E47" s="118"/>
      <c r="F47" s="126">
        <f t="shared" ref="F47:K47" si="7">SUM(F48:F64)</f>
        <v>1185.58</v>
      </c>
      <c r="G47" s="127">
        <f t="shared" si="7"/>
        <v>770.627</v>
      </c>
      <c r="H47" s="127">
        <f t="shared" si="7"/>
        <v>1.45</v>
      </c>
      <c r="I47" s="148">
        <f t="shared" si="7"/>
        <v>0.725</v>
      </c>
      <c r="J47" s="148">
        <f t="shared" si="7"/>
        <v>0.9425</v>
      </c>
      <c r="K47" s="148">
        <f t="shared" si="7"/>
        <v>0.47125</v>
      </c>
    </row>
    <row r="48" s="48" customFormat="1" ht="26.1" customHeight="1" spans="1:11">
      <c r="A48" s="68">
        <v>1</v>
      </c>
      <c r="B48" s="96" t="s">
        <v>125</v>
      </c>
      <c r="C48" s="96" t="s">
        <v>126</v>
      </c>
      <c r="D48" s="97" t="s">
        <v>127</v>
      </c>
      <c r="E48" s="97">
        <v>13973559319</v>
      </c>
      <c r="F48" s="128">
        <v>93.06</v>
      </c>
      <c r="G48" s="79">
        <v>60.489</v>
      </c>
      <c r="H48" s="79">
        <v>0.06</v>
      </c>
      <c r="I48" s="149">
        <v>0.03</v>
      </c>
      <c r="J48" s="79">
        <v>0.039</v>
      </c>
      <c r="K48" s="150">
        <v>0.0195</v>
      </c>
    </row>
    <row r="49" s="46" customFormat="1" ht="25.5" customHeight="1" spans="1:11">
      <c r="A49" s="68">
        <v>2</v>
      </c>
      <c r="B49" s="78" t="s">
        <v>128</v>
      </c>
      <c r="C49" s="11" t="s">
        <v>129</v>
      </c>
      <c r="D49" s="97" t="s">
        <v>127</v>
      </c>
      <c r="E49" s="97">
        <v>13973559319</v>
      </c>
      <c r="F49" s="128">
        <v>54.65</v>
      </c>
      <c r="G49" s="79">
        <v>35.5225</v>
      </c>
      <c r="H49" s="79">
        <v>0.05</v>
      </c>
      <c r="I49" s="149">
        <v>0.025</v>
      </c>
      <c r="J49" s="79">
        <v>0.0325</v>
      </c>
      <c r="K49" s="151">
        <v>0.01625</v>
      </c>
    </row>
    <row r="50" s="47" customFormat="1" ht="24.75" customHeight="1" spans="1:11">
      <c r="A50" s="68">
        <v>3</v>
      </c>
      <c r="B50" s="11" t="s">
        <v>130</v>
      </c>
      <c r="C50" s="11" t="s">
        <v>131</v>
      </c>
      <c r="D50" s="97" t="s">
        <v>127</v>
      </c>
      <c r="E50" s="97">
        <v>13973559319</v>
      </c>
      <c r="F50" s="11">
        <v>52.12</v>
      </c>
      <c r="G50" s="79">
        <v>33.878</v>
      </c>
      <c r="H50" s="79">
        <v>0.05</v>
      </c>
      <c r="I50" s="149">
        <v>0.025</v>
      </c>
      <c r="J50" s="79">
        <v>0.0325</v>
      </c>
      <c r="K50" s="14">
        <v>0.01625</v>
      </c>
    </row>
    <row r="51" s="47" customFormat="1" ht="24.75" customHeight="1" spans="1:11">
      <c r="A51" s="68">
        <v>4</v>
      </c>
      <c r="B51" s="11" t="s">
        <v>132</v>
      </c>
      <c r="C51" s="11" t="s">
        <v>133</v>
      </c>
      <c r="D51" s="97" t="s">
        <v>127</v>
      </c>
      <c r="E51" s="97">
        <v>13973559319</v>
      </c>
      <c r="F51" s="11">
        <v>108.19</v>
      </c>
      <c r="G51" s="79">
        <v>70.3235</v>
      </c>
      <c r="H51" s="79">
        <v>0.12</v>
      </c>
      <c r="I51" s="149">
        <v>0.06</v>
      </c>
      <c r="J51" s="79">
        <v>0.078</v>
      </c>
      <c r="K51" s="14">
        <v>0.039</v>
      </c>
    </row>
    <row r="52" s="47" customFormat="1" ht="24.75" customHeight="1" spans="1:11">
      <c r="A52" s="68">
        <v>5</v>
      </c>
      <c r="B52" s="11" t="s">
        <v>134</v>
      </c>
      <c r="C52" s="11" t="s">
        <v>135</v>
      </c>
      <c r="D52" s="97" t="s">
        <v>127</v>
      </c>
      <c r="E52" s="97">
        <v>13973559319</v>
      </c>
      <c r="F52" s="11">
        <v>179.29</v>
      </c>
      <c r="G52" s="79">
        <v>116.5385</v>
      </c>
      <c r="H52" s="79">
        <v>0.21</v>
      </c>
      <c r="I52" s="149">
        <v>0.105</v>
      </c>
      <c r="J52" s="79">
        <v>0.1365</v>
      </c>
      <c r="K52" s="14">
        <v>0.06825</v>
      </c>
    </row>
    <row r="53" s="47" customFormat="1" ht="24.75" customHeight="1" spans="1:11">
      <c r="A53" s="68">
        <v>6</v>
      </c>
      <c r="B53" s="11" t="s">
        <v>136</v>
      </c>
      <c r="C53" s="11" t="s">
        <v>137</v>
      </c>
      <c r="D53" s="97" t="s">
        <v>127</v>
      </c>
      <c r="E53" s="97">
        <v>13973559319</v>
      </c>
      <c r="F53" s="11">
        <v>45.13</v>
      </c>
      <c r="G53" s="79">
        <v>29.3345</v>
      </c>
      <c r="H53" s="79">
        <v>0.05</v>
      </c>
      <c r="I53" s="149">
        <v>0.025</v>
      </c>
      <c r="J53" s="79">
        <v>0.0325</v>
      </c>
      <c r="K53" s="14">
        <v>0.01625</v>
      </c>
    </row>
    <row r="54" s="47" customFormat="1" ht="24.75" customHeight="1" spans="1:11">
      <c r="A54" s="68">
        <v>7</v>
      </c>
      <c r="B54" s="11" t="s">
        <v>138</v>
      </c>
      <c r="C54" s="11" t="s">
        <v>139</v>
      </c>
      <c r="D54" s="97" t="s">
        <v>127</v>
      </c>
      <c r="E54" s="97">
        <v>13973559319</v>
      </c>
      <c r="F54" s="11">
        <v>93.24</v>
      </c>
      <c r="G54" s="79">
        <v>60.606</v>
      </c>
      <c r="H54" s="79">
        <v>0.18</v>
      </c>
      <c r="I54" s="149">
        <v>0.09</v>
      </c>
      <c r="J54" s="79">
        <v>0.117</v>
      </c>
      <c r="K54" s="14">
        <v>0.0585</v>
      </c>
    </row>
    <row r="55" s="47" customFormat="1" ht="24.75" customHeight="1" spans="1:11">
      <c r="A55" s="68">
        <v>8</v>
      </c>
      <c r="B55" s="11" t="s">
        <v>140</v>
      </c>
      <c r="C55" s="11" t="s">
        <v>141</v>
      </c>
      <c r="D55" s="97" t="s">
        <v>127</v>
      </c>
      <c r="E55" s="97">
        <v>13973559319</v>
      </c>
      <c r="F55" s="11">
        <v>26.12</v>
      </c>
      <c r="G55" s="79">
        <v>16.978</v>
      </c>
      <c r="H55" s="79">
        <v>0.05</v>
      </c>
      <c r="I55" s="149">
        <v>0.025</v>
      </c>
      <c r="J55" s="79">
        <v>0.0325</v>
      </c>
      <c r="K55" s="14">
        <v>0.01625</v>
      </c>
    </row>
    <row r="56" s="47" customFormat="1" ht="24.75" customHeight="1" spans="1:11">
      <c r="A56" s="68">
        <v>9</v>
      </c>
      <c r="B56" s="11" t="s">
        <v>142</v>
      </c>
      <c r="C56" s="11" t="s">
        <v>143</v>
      </c>
      <c r="D56" s="97" t="s">
        <v>127</v>
      </c>
      <c r="E56" s="97">
        <v>13973559319</v>
      </c>
      <c r="F56" s="11">
        <v>18.23</v>
      </c>
      <c r="G56" s="79">
        <v>11.8495</v>
      </c>
      <c r="H56" s="79">
        <v>0.02</v>
      </c>
      <c r="I56" s="149">
        <v>0.01</v>
      </c>
      <c r="J56" s="79">
        <v>0.013</v>
      </c>
      <c r="K56" s="14">
        <v>0.0065</v>
      </c>
    </row>
    <row r="57" s="47" customFormat="1" ht="24.75" customHeight="1" spans="1:11">
      <c r="A57" s="68">
        <v>10</v>
      </c>
      <c r="B57" s="11" t="s">
        <v>144</v>
      </c>
      <c r="C57" s="11" t="s">
        <v>145</v>
      </c>
      <c r="D57" s="97" t="s">
        <v>127</v>
      </c>
      <c r="E57" s="97">
        <v>13973559319</v>
      </c>
      <c r="F57" s="11">
        <v>123.38</v>
      </c>
      <c r="G57" s="79">
        <v>80.197</v>
      </c>
      <c r="H57" s="129">
        <v>0.2</v>
      </c>
      <c r="I57" s="149">
        <v>0.1</v>
      </c>
      <c r="J57" s="79">
        <v>0.13</v>
      </c>
      <c r="K57" s="14">
        <v>0.065</v>
      </c>
    </row>
    <row r="58" s="47" customFormat="1" ht="24.75" customHeight="1" spans="1:11">
      <c r="A58" s="68">
        <v>11</v>
      </c>
      <c r="B58" s="11" t="s">
        <v>146</v>
      </c>
      <c r="C58" s="11" t="s">
        <v>147</v>
      </c>
      <c r="D58" s="97" t="s">
        <v>127</v>
      </c>
      <c r="E58" s="97">
        <v>13973559319</v>
      </c>
      <c r="F58" s="11">
        <v>160.26</v>
      </c>
      <c r="G58" s="79">
        <v>104.169</v>
      </c>
      <c r="H58" s="79">
        <v>0.21</v>
      </c>
      <c r="I58" s="149">
        <v>0.105</v>
      </c>
      <c r="J58" s="79">
        <v>0.1365</v>
      </c>
      <c r="K58" s="14">
        <v>0.06825</v>
      </c>
    </row>
    <row r="59" s="47" customFormat="1" ht="24.75" customHeight="1" spans="1:11">
      <c r="A59" s="68">
        <v>12</v>
      </c>
      <c r="B59" s="11" t="s">
        <v>148</v>
      </c>
      <c r="C59" s="11" t="s">
        <v>149</v>
      </c>
      <c r="D59" s="97" t="s">
        <v>127</v>
      </c>
      <c r="E59" s="97">
        <v>13973559319</v>
      </c>
      <c r="F59" s="11">
        <v>10.67</v>
      </c>
      <c r="G59" s="79">
        <v>6.9355</v>
      </c>
      <c r="H59" s="79">
        <v>0.02</v>
      </c>
      <c r="I59" s="149">
        <v>0.01</v>
      </c>
      <c r="J59" s="79">
        <v>0.013</v>
      </c>
      <c r="K59" s="14">
        <v>0.0065</v>
      </c>
    </row>
    <row r="60" s="47" customFormat="1" ht="24.75" customHeight="1" spans="1:11">
      <c r="A60" s="68">
        <v>13</v>
      </c>
      <c r="B60" s="11" t="s">
        <v>150</v>
      </c>
      <c r="C60" s="11" t="s">
        <v>151</v>
      </c>
      <c r="D60" s="97" t="s">
        <v>127</v>
      </c>
      <c r="E60" s="97">
        <v>13973559319</v>
      </c>
      <c r="F60" s="11">
        <v>59.96</v>
      </c>
      <c r="G60" s="79">
        <v>38.974</v>
      </c>
      <c r="H60" s="79">
        <v>0.06</v>
      </c>
      <c r="I60" s="149">
        <v>0.03</v>
      </c>
      <c r="J60" s="79">
        <v>0.039</v>
      </c>
      <c r="K60" s="14">
        <v>0.0195</v>
      </c>
    </row>
    <row r="61" s="47" customFormat="1" ht="24.75" customHeight="1" spans="1:11">
      <c r="A61" s="68">
        <v>14</v>
      </c>
      <c r="B61" s="11" t="s">
        <v>152</v>
      </c>
      <c r="C61" s="11" t="s">
        <v>153</v>
      </c>
      <c r="D61" s="97" t="s">
        <v>127</v>
      </c>
      <c r="E61" s="97">
        <v>13973559319</v>
      </c>
      <c r="F61" s="11">
        <v>35.51</v>
      </c>
      <c r="G61" s="79">
        <v>23.0815</v>
      </c>
      <c r="H61" s="79">
        <v>0.05</v>
      </c>
      <c r="I61" s="149">
        <v>0.025</v>
      </c>
      <c r="J61" s="79">
        <v>0.0325</v>
      </c>
      <c r="K61" s="14">
        <v>0.01625</v>
      </c>
    </row>
    <row r="62" s="47" customFormat="1" ht="24.75" customHeight="1" spans="1:11">
      <c r="A62" s="68">
        <v>15</v>
      </c>
      <c r="B62" s="11" t="s">
        <v>154</v>
      </c>
      <c r="C62" s="11" t="s">
        <v>155</v>
      </c>
      <c r="D62" s="97" t="s">
        <v>127</v>
      </c>
      <c r="E62" s="97">
        <v>13973559319</v>
      </c>
      <c r="F62" s="11">
        <v>65.66</v>
      </c>
      <c r="G62" s="79">
        <v>42.679</v>
      </c>
      <c r="H62" s="79">
        <v>0.06</v>
      </c>
      <c r="I62" s="149">
        <v>0.03</v>
      </c>
      <c r="J62" s="79">
        <v>0.039</v>
      </c>
      <c r="K62" s="14">
        <v>0.0195</v>
      </c>
    </row>
    <row r="63" s="51" customFormat="1" ht="24.75" customHeight="1" spans="1:11">
      <c r="A63" s="68">
        <v>16</v>
      </c>
      <c r="B63" s="130" t="s">
        <v>156</v>
      </c>
      <c r="C63" s="130" t="s">
        <v>157</v>
      </c>
      <c r="D63" s="131" t="s">
        <v>127</v>
      </c>
      <c r="E63" s="131">
        <v>13973559319</v>
      </c>
      <c r="F63" s="130">
        <v>29.77</v>
      </c>
      <c r="G63" s="132">
        <v>19.3505</v>
      </c>
      <c r="H63" s="132">
        <v>0.03</v>
      </c>
      <c r="I63" s="149">
        <v>0.015</v>
      </c>
      <c r="J63" s="132">
        <v>0.0195</v>
      </c>
      <c r="K63" s="152">
        <v>0.00975</v>
      </c>
    </row>
    <row r="64" s="47" customFormat="1" ht="24.75" customHeight="1" spans="1:11">
      <c r="A64" s="68">
        <v>17</v>
      </c>
      <c r="B64" s="11" t="s">
        <v>158</v>
      </c>
      <c r="C64" s="11" t="s">
        <v>159</v>
      </c>
      <c r="D64" s="97" t="s">
        <v>127</v>
      </c>
      <c r="E64" s="97">
        <v>13973559319</v>
      </c>
      <c r="F64" s="11">
        <v>30.34</v>
      </c>
      <c r="G64" s="79">
        <v>19.721</v>
      </c>
      <c r="H64" s="79">
        <v>0.03</v>
      </c>
      <c r="I64" s="149">
        <v>0.015</v>
      </c>
      <c r="J64" s="79">
        <v>0.0195</v>
      </c>
      <c r="K64" s="14">
        <v>0.00975</v>
      </c>
    </row>
    <row r="65" s="47" customFormat="1" ht="24.75" customHeight="1" spans="1:11">
      <c r="A65" s="68" t="s">
        <v>160</v>
      </c>
      <c r="B65" s="153" t="s">
        <v>161</v>
      </c>
      <c r="C65" s="11"/>
      <c r="D65" s="97"/>
      <c r="E65" s="97"/>
      <c r="F65" s="79">
        <f t="shared" ref="F65:H65" si="8">SUM(F66:F72)</f>
        <v>320</v>
      </c>
      <c r="G65" s="79">
        <f t="shared" si="8"/>
        <v>207</v>
      </c>
      <c r="H65" s="79">
        <f t="shared" si="8"/>
        <v>0.65</v>
      </c>
      <c r="I65" s="79"/>
      <c r="J65" s="79">
        <f>SUM(J66:J72)</f>
        <v>0.39</v>
      </c>
      <c r="K65" s="11"/>
    </row>
    <row r="66" s="48" customFormat="1" ht="48" customHeight="1" spans="1:11">
      <c r="A66" s="68">
        <v>1</v>
      </c>
      <c r="B66" s="118" t="s">
        <v>162</v>
      </c>
      <c r="C66" s="119" t="s">
        <v>163</v>
      </c>
      <c r="D66" s="118" t="s">
        <v>164</v>
      </c>
      <c r="E66" s="118">
        <v>13975997500</v>
      </c>
      <c r="F66" s="120">
        <v>100</v>
      </c>
      <c r="G66" s="146">
        <v>60</v>
      </c>
      <c r="H66" s="120">
        <v>0.155</v>
      </c>
      <c r="I66" s="120"/>
      <c r="J66" s="120">
        <v>0.093</v>
      </c>
      <c r="K66" s="165"/>
    </row>
    <row r="67" s="46" customFormat="1" ht="25.5" customHeight="1" spans="1:11">
      <c r="A67" s="68">
        <v>2</v>
      </c>
      <c r="B67" s="70" t="s">
        <v>165</v>
      </c>
      <c r="C67" s="72" t="s">
        <v>166</v>
      </c>
      <c r="D67" s="70" t="s">
        <v>164</v>
      </c>
      <c r="E67" s="70">
        <v>13975997500</v>
      </c>
      <c r="F67" s="120">
        <v>70</v>
      </c>
      <c r="G67" s="154">
        <v>42</v>
      </c>
      <c r="H67" s="121">
        <v>0.15</v>
      </c>
      <c r="I67" s="121"/>
      <c r="J67" s="124">
        <v>0.09</v>
      </c>
      <c r="K67" s="139"/>
    </row>
    <row r="68" s="47" customFormat="1" ht="24.75" customHeight="1" spans="1:11">
      <c r="A68" s="68">
        <v>3</v>
      </c>
      <c r="B68" s="11" t="s">
        <v>167</v>
      </c>
      <c r="C68" s="11" t="s">
        <v>168</v>
      </c>
      <c r="D68" s="15" t="s">
        <v>164</v>
      </c>
      <c r="E68" s="15">
        <v>13975997500</v>
      </c>
      <c r="F68" s="116">
        <v>20</v>
      </c>
      <c r="G68" s="11">
        <v>12</v>
      </c>
      <c r="H68" s="125">
        <v>0.05</v>
      </c>
      <c r="I68" s="125"/>
      <c r="J68" s="140">
        <v>0.03</v>
      </c>
      <c r="K68" s="11"/>
    </row>
    <row r="69" s="47" customFormat="1" ht="24.75" customHeight="1" spans="1:11">
      <c r="A69" s="68">
        <v>4</v>
      </c>
      <c r="B69" s="11" t="s">
        <v>169</v>
      </c>
      <c r="C69" s="11" t="s">
        <v>170</v>
      </c>
      <c r="D69" s="15" t="s">
        <v>171</v>
      </c>
      <c r="E69" s="15">
        <v>17773942262</v>
      </c>
      <c r="F69" s="116">
        <v>75</v>
      </c>
      <c r="G69" s="11">
        <v>45</v>
      </c>
      <c r="H69" s="125">
        <v>0.15</v>
      </c>
      <c r="I69" s="125"/>
      <c r="J69" s="140">
        <v>0.09</v>
      </c>
      <c r="K69" s="11"/>
    </row>
    <row r="70" s="47" customFormat="1" ht="24.75" customHeight="1" spans="1:11">
      <c r="A70" s="68">
        <v>5</v>
      </c>
      <c r="B70" s="11" t="s">
        <v>172</v>
      </c>
      <c r="C70" s="11" t="s">
        <v>173</v>
      </c>
      <c r="D70" s="15" t="s">
        <v>164</v>
      </c>
      <c r="E70" s="15">
        <v>13975997500</v>
      </c>
      <c r="F70" s="116">
        <v>35</v>
      </c>
      <c r="G70" s="11">
        <v>21</v>
      </c>
      <c r="H70" s="125">
        <v>0.05</v>
      </c>
      <c r="I70" s="125"/>
      <c r="J70" s="140">
        <v>0.03</v>
      </c>
      <c r="K70" s="11"/>
    </row>
    <row r="71" s="47" customFormat="1" ht="24.75" customHeight="1" spans="1:11">
      <c r="A71" s="68">
        <v>6</v>
      </c>
      <c r="B71" s="11" t="s">
        <v>174</v>
      </c>
      <c r="C71" s="11" t="s">
        <v>175</v>
      </c>
      <c r="D71" s="15" t="s">
        <v>176</v>
      </c>
      <c r="E71" s="15">
        <v>13786930352</v>
      </c>
      <c r="F71" s="116">
        <v>10</v>
      </c>
      <c r="G71" s="11">
        <v>6</v>
      </c>
      <c r="H71" s="125">
        <v>0.025</v>
      </c>
      <c r="I71" s="125"/>
      <c r="J71" s="140">
        <v>0.015</v>
      </c>
      <c r="K71" s="11"/>
    </row>
    <row r="72" s="47" customFormat="1" ht="24.75" customHeight="1" spans="1:11">
      <c r="A72" s="68">
        <v>7</v>
      </c>
      <c r="B72" s="11" t="s">
        <v>177</v>
      </c>
      <c r="C72" s="11" t="s">
        <v>178</v>
      </c>
      <c r="D72" s="84" t="s">
        <v>179</v>
      </c>
      <c r="E72" s="85">
        <v>15873908199</v>
      </c>
      <c r="F72" s="116">
        <v>10</v>
      </c>
      <c r="G72" s="11">
        <v>21</v>
      </c>
      <c r="H72" s="125">
        <v>0.07</v>
      </c>
      <c r="I72" s="125"/>
      <c r="J72" s="140">
        <v>0.042</v>
      </c>
      <c r="K72" s="11"/>
    </row>
    <row r="73" s="47" customFormat="1" ht="24.75" customHeight="1" spans="1:11">
      <c r="A73" s="68"/>
      <c r="B73" s="153" t="s">
        <v>180</v>
      </c>
      <c r="C73" s="11"/>
      <c r="D73" s="84"/>
      <c r="E73" s="85"/>
      <c r="F73" s="116">
        <v>483.39</v>
      </c>
      <c r="G73" s="116">
        <v>458.566</v>
      </c>
      <c r="H73" s="116">
        <v>0.77</v>
      </c>
      <c r="I73" s="116">
        <v>0.0165</v>
      </c>
      <c r="J73" s="116">
        <v>0.7318</v>
      </c>
      <c r="K73" s="116">
        <v>0.0165</v>
      </c>
    </row>
    <row r="74" s="46" customFormat="1" ht="27" customHeight="1" spans="1:11">
      <c r="A74" s="68">
        <v>9</v>
      </c>
      <c r="B74" s="78" t="s">
        <v>181</v>
      </c>
      <c r="C74" s="155" t="s">
        <v>182</v>
      </c>
      <c r="D74" s="156" t="s">
        <v>183</v>
      </c>
      <c r="E74" s="96">
        <v>13874257857</v>
      </c>
      <c r="F74" s="128">
        <v>45</v>
      </c>
      <c r="G74" s="128">
        <v>45</v>
      </c>
      <c r="H74" s="157">
        <v>0.0702</v>
      </c>
      <c r="I74" s="166">
        <v>0.0025</v>
      </c>
      <c r="J74" s="167">
        <v>0.0702</v>
      </c>
      <c r="K74" s="166">
        <v>0.0025</v>
      </c>
    </row>
    <row r="75" s="46" customFormat="1" ht="27" customHeight="1" spans="1:11">
      <c r="A75" s="68">
        <v>10</v>
      </c>
      <c r="B75" s="78" t="s">
        <v>184</v>
      </c>
      <c r="C75" s="155" t="s">
        <v>185</v>
      </c>
      <c r="D75" s="156" t="s">
        <v>183</v>
      </c>
      <c r="E75" s="96">
        <v>13874257857</v>
      </c>
      <c r="F75" s="128">
        <v>83.12</v>
      </c>
      <c r="G75" s="128">
        <v>66.496</v>
      </c>
      <c r="H75" s="157">
        <v>0.1239</v>
      </c>
      <c r="I75" s="166">
        <v>0.005</v>
      </c>
      <c r="J75" s="167">
        <v>0.09912</v>
      </c>
      <c r="K75" s="166">
        <v>0.005</v>
      </c>
    </row>
    <row r="76" s="46" customFormat="1" ht="27" customHeight="1" spans="1:11">
      <c r="A76" s="68">
        <v>11</v>
      </c>
      <c r="B76" s="78" t="s">
        <v>186</v>
      </c>
      <c r="C76" s="155" t="s">
        <v>187</v>
      </c>
      <c r="D76" s="156" t="s">
        <v>183</v>
      </c>
      <c r="E76" s="96">
        <v>13874257857</v>
      </c>
      <c r="F76" s="128">
        <v>10</v>
      </c>
      <c r="G76" s="128">
        <v>10</v>
      </c>
      <c r="H76" s="157">
        <v>0.0192</v>
      </c>
      <c r="I76" s="166"/>
      <c r="J76" s="167">
        <v>0.0192</v>
      </c>
      <c r="K76" s="166"/>
    </row>
    <row r="77" s="46" customFormat="1" ht="27" customHeight="1" spans="1:11">
      <c r="A77" s="68">
        <v>12</v>
      </c>
      <c r="B77" s="78" t="s">
        <v>188</v>
      </c>
      <c r="C77" s="155" t="s">
        <v>189</v>
      </c>
      <c r="D77" s="156" t="s">
        <v>183</v>
      </c>
      <c r="E77" s="96">
        <v>13874257857</v>
      </c>
      <c r="F77" s="128">
        <v>5</v>
      </c>
      <c r="G77" s="128">
        <v>5</v>
      </c>
      <c r="H77" s="157">
        <v>0.0086</v>
      </c>
      <c r="I77" s="166"/>
      <c r="J77" s="167">
        <v>0.0086</v>
      </c>
      <c r="K77" s="166"/>
    </row>
    <row r="78" s="47" customFormat="1" ht="27" customHeight="1" spans="1:11">
      <c r="A78" s="68">
        <v>13</v>
      </c>
      <c r="B78" s="11" t="s">
        <v>190</v>
      </c>
      <c r="C78" s="11" t="s">
        <v>191</v>
      </c>
      <c r="D78" s="158" t="s">
        <v>192</v>
      </c>
      <c r="E78" s="158">
        <v>13973947300</v>
      </c>
      <c r="F78" s="11">
        <v>25.17</v>
      </c>
      <c r="G78" s="11">
        <v>25.17</v>
      </c>
      <c r="H78" s="157">
        <v>0.0405</v>
      </c>
      <c r="I78" s="166"/>
      <c r="J78" s="167">
        <v>0.0405</v>
      </c>
      <c r="K78" s="166"/>
    </row>
    <row r="79" s="47" customFormat="1" ht="27" customHeight="1" spans="1:11">
      <c r="A79" s="68">
        <v>14</v>
      </c>
      <c r="B79" s="11" t="s">
        <v>193</v>
      </c>
      <c r="C79" s="11" t="s">
        <v>194</v>
      </c>
      <c r="D79" s="158" t="s">
        <v>192</v>
      </c>
      <c r="E79" s="158">
        <v>13973947300</v>
      </c>
      <c r="F79" s="11">
        <v>20</v>
      </c>
      <c r="G79" s="11">
        <v>16</v>
      </c>
      <c r="H79" s="157">
        <v>0.0323</v>
      </c>
      <c r="I79" s="166"/>
      <c r="J79" s="167">
        <v>0.02584</v>
      </c>
      <c r="K79" s="166"/>
    </row>
    <row r="80" s="47" customFormat="1" ht="27" customHeight="1" spans="1:11">
      <c r="A80" s="68">
        <v>15</v>
      </c>
      <c r="B80" s="11" t="s">
        <v>195</v>
      </c>
      <c r="C80" s="11" t="s">
        <v>196</v>
      </c>
      <c r="D80" s="158" t="s">
        <v>197</v>
      </c>
      <c r="E80" s="158">
        <v>18807397907</v>
      </c>
      <c r="F80" s="11">
        <v>30</v>
      </c>
      <c r="G80" s="11">
        <v>30</v>
      </c>
      <c r="H80" s="157">
        <v>0.0475</v>
      </c>
      <c r="I80" s="166"/>
      <c r="J80" s="167">
        <v>0.0475</v>
      </c>
      <c r="K80" s="166"/>
    </row>
    <row r="81" s="47" customFormat="1" ht="27" customHeight="1" spans="1:11">
      <c r="A81" s="68">
        <v>16</v>
      </c>
      <c r="B81" s="11" t="s">
        <v>198</v>
      </c>
      <c r="C81" s="11" t="s">
        <v>199</v>
      </c>
      <c r="D81" s="158" t="s">
        <v>197</v>
      </c>
      <c r="E81" s="158">
        <v>18807397907</v>
      </c>
      <c r="F81" s="11">
        <v>3</v>
      </c>
      <c r="G81" s="11">
        <v>3</v>
      </c>
      <c r="H81" s="157">
        <v>0.0065</v>
      </c>
      <c r="I81" s="166"/>
      <c r="J81" s="167">
        <v>0.0065</v>
      </c>
      <c r="K81" s="166"/>
    </row>
    <row r="82" s="47" customFormat="1" ht="27" customHeight="1" spans="1:11">
      <c r="A82" s="68">
        <v>17</v>
      </c>
      <c r="B82" s="11" t="s">
        <v>200</v>
      </c>
      <c r="C82" s="11" t="s">
        <v>201</v>
      </c>
      <c r="D82" s="158" t="s">
        <v>197</v>
      </c>
      <c r="E82" s="158">
        <v>18807397907</v>
      </c>
      <c r="F82" s="11">
        <v>19.1</v>
      </c>
      <c r="G82" s="11">
        <v>19.1</v>
      </c>
      <c r="H82" s="157">
        <v>0.0305</v>
      </c>
      <c r="I82" s="166"/>
      <c r="J82" s="167">
        <v>0.0305</v>
      </c>
      <c r="K82" s="166"/>
    </row>
    <row r="83" s="47" customFormat="1" ht="27" customHeight="1" spans="1:11">
      <c r="A83" s="68">
        <v>18</v>
      </c>
      <c r="B83" s="11" t="s">
        <v>202</v>
      </c>
      <c r="C83" s="11" t="s">
        <v>203</v>
      </c>
      <c r="D83" s="158" t="s">
        <v>197</v>
      </c>
      <c r="E83" s="158">
        <v>18807397907</v>
      </c>
      <c r="F83" s="11">
        <v>26</v>
      </c>
      <c r="G83" s="11">
        <v>26</v>
      </c>
      <c r="H83" s="157">
        <v>0.0406</v>
      </c>
      <c r="I83" s="166"/>
      <c r="J83" s="167">
        <v>0.0406</v>
      </c>
      <c r="K83" s="166"/>
    </row>
    <row r="84" s="47" customFormat="1" ht="27" customHeight="1" spans="1:11">
      <c r="A84" s="68">
        <v>19</v>
      </c>
      <c r="B84" s="11" t="s">
        <v>204</v>
      </c>
      <c r="C84" s="11" t="s">
        <v>205</v>
      </c>
      <c r="D84" s="158" t="s">
        <v>197</v>
      </c>
      <c r="E84" s="158">
        <v>18807397907</v>
      </c>
      <c r="F84" s="11">
        <v>7.1</v>
      </c>
      <c r="G84" s="11">
        <v>7.1</v>
      </c>
      <c r="H84" s="157">
        <v>0.0128</v>
      </c>
      <c r="I84" s="166"/>
      <c r="J84" s="167">
        <v>0.0128</v>
      </c>
      <c r="K84" s="166"/>
    </row>
    <row r="85" s="47" customFormat="1" ht="27" customHeight="1" spans="1:11">
      <c r="A85" s="68">
        <v>20</v>
      </c>
      <c r="B85" s="11" t="s">
        <v>206</v>
      </c>
      <c r="C85" s="11" t="s">
        <v>207</v>
      </c>
      <c r="D85" s="158" t="s">
        <v>208</v>
      </c>
      <c r="E85" s="158">
        <v>13617392195</v>
      </c>
      <c r="F85" s="11">
        <v>59.8</v>
      </c>
      <c r="G85" s="11">
        <v>59.8</v>
      </c>
      <c r="H85" s="157">
        <v>0.0906</v>
      </c>
      <c r="I85" s="166">
        <v>0.004</v>
      </c>
      <c r="J85" s="167">
        <v>0.0906</v>
      </c>
      <c r="K85" s="166">
        <v>0.004</v>
      </c>
    </row>
    <row r="86" s="47" customFormat="1" ht="27" customHeight="1" spans="1:11">
      <c r="A86" s="68">
        <v>21</v>
      </c>
      <c r="B86" s="11" t="s">
        <v>209</v>
      </c>
      <c r="C86" s="11" t="s">
        <v>210</v>
      </c>
      <c r="D86" s="156" t="s">
        <v>211</v>
      </c>
      <c r="E86" s="96">
        <v>13873995068</v>
      </c>
      <c r="F86" s="11">
        <v>15.5</v>
      </c>
      <c r="G86" s="11">
        <v>15.5</v>
      </c>
      <c r="H86" s="157">
        <v>0.0285</v>
      </c>
      <c r="I86" s="166"/>
      <c r="J86" s="167">
        <v>0.0285</v>
      </c>
      <c r="K86" s="166"/>
    </row>
    <row r="87" s="47" customFormat="1" ht="27" customHeight="1" spans="1:11">
      <c r="A87" s="68">
        <v>22</v>
      </c>
      <c r="B87" s="11" t="s">
        <v>212</v>
      </c>
      <c r="C87" s="11" t="s">
        <v>213</v>
      </c>
      <c r="D87" s="156" t="s">
        <v>211</v>
      </c>
      <c r="E87" s="96">
        <v>13873995068</v>
      </c>
      <c r="F87" s="11">
        <v>15</v>
      </c>
      <c r="G87" s="11">
        <v>15</v>
      </c>
      <c r="H87" s="157">
        <v>0.0257</v>
      </c>
      <c r="I87" s="166"/>
      <c r="J87" s="167">
        <v>0.0257</v>
      </c>
      <c r="K87" s="166"/>
    </row>
    <row r="88" s="47" customFormat="1" ht="27" customHeight="1" spans="1:11">
      <c r="A88" s="68">
        <v>23</v>
      </c>
      <c r="B88" s="11" t="s">
        <v>214</v>
      </c>
      <c r="C88" s="11" t="s">
        <v>215</v>
      </c>
      <c r="D88" s="158" t="s">
        <v>216</v>
      </c>
      <c r="E88" s="158">
        <v>13787390525</v>
      </c>
      <c r="F88" s="11">
        <v>5.5</v>
      </c>
      <c r="G88" s="11">
        <v>5.5</v>
      </c>
      <c r="H88" s="157">
        <v>0.0106</v>
      </c>
      <c r="I88" s="166"/>
      <c r="J88" s="167">
        <v>0.0106</v>
      </c>
      <c r="K88" s="166"/>
    </row>
    <row r="89" s="47" customFormat="1" ht="27" customHeight="1" spans="1:11">
      <c r="A89" s="68">
        <v>24</v>
      </c>
      <c r="B89" s="11" t="s">
        <v>217</v>
      </c>
      <c r="C89" s="11" t="s">
        <v>218</v>
      </c>
      <c r="D89" s="156" t="s">
        <v>219</v>
      </c>
      <c r="E89" s="96">
        <v>13574909993</v>
      </c>
      <c r="F89" s="11">
        <v>68.98</v>
      </c>
      <c r="G89" s="11">
        <v>68.98</v>
      </c>
      <c r="H89" s="157">
        <v>0.0987</v>
      </c>
      <c r="I89" s="166">
        <v>0.005</v>
      </c>
      <c r="J89" s="167">
        <v>0.0987</v>
      </c>
      <c r="K89" s="166">
        <v>0.005</v>
      </c>
    </row>
    <row r="90" s="47" customFormat="1" ht="27" customHeight="1" spans="1:11">
      <c r="A90" s="68">
        <v>25</v>
      </c>
      <c r="B90" s="11" t="s">
        <v>220</v>
      </c>
      <c r="C90" s="11" t="s">
        <v>221</v>
      </c>
      <c r="D90" s="156" t="s">
        <v>219</v>
      </c>
      <c r="E90" s="96">
        <v>13574909993</v>
      </c>
      <c r="F90" s="11">
        <v>7.72</v>
      </c>
      <c r="G90" s="11">
        <v>7.72</v>
      </c>
      <c r="H90" s="157">
        <v>0.0187</v>
      </c>
      <c r="I90" s="157"/>
      <c r="J90" s="167">
        <v>0.0187</v>
      </c>
      <c r="K90" s="157"/>
    </row>
    <row r="91" s="47" customFormat="1" ht="27" customHeight="1" spans="1:11">
      <c r="A91" s="68">
        <v>26</v>
      </c>
      <c r="B91" s="11" t="s">
        <v>222</v>
      </c>
      <c r="C91" s="11" t="s">
        <v>223</v>
      </c>
      <c r="D91" s="158" t="s">
        <v>224</v>
      </c>
      <c r="E91" s="158">
        <v>13973947256</v>
      </c>
      <c r="F91" s="11">
        <v>16.4</v>
      </c>
      <c r="G91" s="11">
        <v>16.4</v>
      </c>
      <c r="H91" s="157">
        <v>0.0298</v>
      </c>
      <c r="I91" s="157"/>
      <c r="J91" s="167">
        <v>0.0298</v>
      </c>
      <c r="K91" s="157"/>
    </row>
    <row r="92" s="47" customFormat="1" ht="27" customHeight="1" spans="1:11">
      <c r="A92" s="68">
        <v>27</v>
      </c>
      <c r="B92" s="11" t="s">
        <v>225</v>
      </c>
      <c r="C92" s="11" t="s">
        <v>226</v>
      </c>
      <c r="D92" s="156" t="s">
        <v>227</v>
      </c>
      <c r="E92" s="96">
        <v>13975966714</v>
      </c>
      <c r="F92" s="11">
        <v>21</v>
      </c>
      <c r="G92" s="11">
        <v>16.8</v>
      </c>
      <c r="H92" s="157">
        <v>0.0348</v>
      </c>
      <c r="I92" s="157"/>
      <c r="J92" s="167">
        <v>0.02784</v>
      </c>
      <c r="K92" s="157"/>
    </row>
    <row r="93" s="47" customFormat="1" ht="27" customHeight="1" spans="1:11">
      <c r="A93" s="68"/>
      <c r="B93" s="153" t="s">
        <v>228</v>
      </c>
      <c r="C93" s="11"/>
      <c r="D93" s="156"/>
      <c r="E93" s="96"/>
      <c r="F93" s="159">
        <v>178</v>
      </c>
      <c r="G93" s="115">
        <v>178</v>
      </c>
      <c r="H93" s="120">
        <v>0.11</v>
      </c>
      <c r="I93" s="120"/>
      <c r="J93" s="120">
        <v>0.11</v>
      </c>
      <c r="K93" s="11"/>
    </row>
    <row r="94" s="48" customFormat="1" ht="48" customHeight="1" spans="1:11">
      <c r="A94" s="68">
        <v>1</v>
      </c>
      <c r="B94" s="118" t="s">
        <v>229</v>
      </c>
      <c r="C94" s="119" t="s">
        <v>230</v>
      </c>
      <c r="D94" s="118" t="s">
        <v>231</v>
      </c>
      <c r="E94" s="118">
        <v>18973916868</v>
      </c>
      <c r="F94" s="120">
        <v>178</v>
      </c>
      <c r="G94" s="120">
        <v>178</v>
      </c>
      <c r="H94" s="120">
        <v>0.11</v>
      </c>
      <c r="I94" s="120"/>
      <c r="J94" s="120">
        <v>0.11</v>
      </c>
      <c r="K94" s="165"/>
    </row>
    <row r="95" s="48" customFormat="1" ht="48" customHeight="1" spans="1:11">
      <c r="A95" s="68"/>
      <c r="B95" s="75" t="s">
        <v>232</v>
      </c>
      <c r="C95" s="119"/>
      <c r="D95" s="118"/>
      <c r="E95" s="118"/>
      <c r="F95" s="160">
        <v>156</v>
      </c>
      <c r="G95" s="160">
        <v>120</v>
      </c>
      <c r="H95" s="99">
        <v>0.2</v>
      </c>
      <c r="I95" s="99"/>
      <c r="J95" s="99">
        <v>0.12</v>
      </c>
      <c r="K95" s="165"/>
    </row>
    <row r="96" s="52" customFormat="1" ht="42" customHeight="1" spans="1:11">
      <c r="A96" s="68">
        <v>1</v>
      </c>
      <c r="B96" s="95" t="s">
        <v>233</v>
      </c>
      <c r="C96" s="98" t="s">
        <v>234</v>
      </c>
      <c r="D96" s="98" t="s">
        <v>235</v>
      </c>
      <c r="E96" s="98">
        <v>18975905528</v>
      </c>
      <c r="F96" s="160">
        <v>156</v>
      </c>
      <c r="G96" s="160">
        <v>120</v>
      </c>
      <c r="H96" s="99">
        <v>0.2</v>
      </c>
      <c r="I96" s="99"/>
      <c r="J96" s="99">
        <v>0.12</v>
      </c>
      <c r="K96" s="168"/>
    </row>
    <row r="97" s="52" customFormat="1" ht="42" customHeight="1" spans="1:11">
      <c r="A97" s="68"/>
      <c r="B97" s="161" t="s">
        <v>236</v>
      </c>
      <c r="C97" s="98"/>
      <c r="D97" s="98"/>
      <c r="E97" s="98"/>
      <c r="F97" s="120">
        <v>84</v>
      </c>
      <c r="G97" s="120">
        <v>15</v>
      </c>
      <c r="H97" s="120">
        <v>0.12</v>
      </c>
      <c r="I97" s="120"/>
      <c r="J97" s="120">
        <v>0.0212</v>
      </c>
      <c r="K97" s="168"/>
    </row>
    <row r="98" s="48" customFormat="1" ht="48" customHeight="1" spans="1:11">
      <c r="A98" s="117">
        <v>1</v>
      </c>
      <c r="B98" s="118" t="s">
        <v>237</v>
      </c>
      <c r="C98" s="119" t="s">
        <v>238</v>
      </c>
      <c r="D98" s="118" t="s">
        <v>239</v>
      </c>
      <c r="E98" s="118">
        <v>18673908855</v>
      </c>
      <c r="F98" s="120">
        <v>84</v>
      </c>
      <c r="G98" s="120">
        <v>15</v>
      </c>
      <c r="H98" s="120">
        <v>0.12</v>
      </c>
      <c r="I98" s="120"/>
      <c r="J98" s="120">
        <v>0.0212</v>
      </c>
      <c r="K98" s="165"/>
    </row>
    <row r="99" s="1" customFormat="1" spans="1:10">
      <c r="A99" s="162">
        <v>81</v>
      </c>
      <c r="B99" s="35" t="s">
        <v>240</v>
      </c>
      <c r="C99" s="53"/>
      <c r="D99" s="163" t="s">
        <v>241</v>
      </c>
      <c r="E99" s="163"/>
      <c r="F99" s="163"/>
      <c r="G99" s="163" t="s">
        <v>242</v>
      </c>
      <c r="H99" s="164"/>
      <c r="I99" s="164"/>
      <c r="J99" s="164"/>
    </row>
    <row r="100" spans="1:1">
      <c r="A100" s="68">
        <v>82</v>
      </c>
    </row>
    <row r="101" spans="1:1">
      <c r="A101" s="68">
        <v>83</v>
      </c>
    </row>
    <row r="102" spans="1:1">
      <c r="A102" s="68">
        <v>84</v>
      </c>
    </row>
    <row r="103" spans="1:1">
      <c r="A103" s="68">
        <v>85</v>
      </c>
    </row>
    <row r="104" spans="1:1">
      <c r="A104" s="68">
        <v>86</v>
      </c>
    </row>
    <row r="105" spans="1:1">
      <c r="A105" s="68">
        <v>87</v>
      </c>
    </row>
    <row r="106" spans="1:1">
      <c r="A106" s="68">
        <v>88</v>
      </c>
    </row>
    <row r="107" spans="1:1">
      <c r="A107" s="68">
        <v>89</v>
      </c>
    </row>
    <row r="108" spans="1:1">
      <c r="A108" s="68">
        <v>90</v>
      </c>
    </row>
    <row r="109" spans="1:1">
      <c r="A109" s="68">
        <v>91</v>
      </c>
    </row>
    <row r="110" spans="1:1">
      <c r="A110" s="68">
        <v>92</v>
      </c>
    </row>
    <row r="111" spans="1:1">
      <c r="A111" s="68">
        <v>93</v>
      </c>
    </row>
    <row r="112" spans="1:1">
      <c r="A112" s="68">
        <v>94</v>
      </c>
    </row>
    <row r="113" spans="1:1">
      <c r="A113" s="68">
        <v>95</v>
      </c>
    </row>
    <row r="114" spans="1:1">
      <c r="A114" s="68">
        <v>96</v>
      </c>
    </row>
    <row r="115" spans="1:1">
      <c r="A115" s="68">
        <v>97</v>
      </c>
    </row>
    <row r="116" spans="1:1">
      <c r="A116" s="68">
        <v>98</v>
      </c>
    </row>
    <row r="117" spans="1:1">
      <c r="A117" s="68">
        <v>99</v>
      </c>
    </row>
    <row r="118" spans="1:1">
      <c r="A118" s="68">
        <v>100</v>
      </c>
    </row>
    <row r="119" spans="1:1">
      <c r="A119" s="68">
        <v>101</v>
      </c>
    </row>
    <row r="120" spans="1:1">
      <c r="A120" s="68">
        <v>102</v>
      </c>
    </row>
  </sheetData>
  <protectedRanges>
    <protectedRange sqref="A49" name="区域1_23_8"/>
    <protectedRange sqref="A50" name="区域1_23_4_1_1"/>
  </protectedRanges>
  <mergeCells count="11">
    <mergeCell ref="A2:J2"/>
    <mergeCell ref="G3:J3"/>
    <mergeCell ref="F4:K4"/>
    <mergeCell ref="A6:B6"/>
    <mergeCell ref="D99:F99"/>
    <mergeCell ref="G99:J99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workbookViewId="0">
      <selection activeCell="B7" sqref="B7"/>
    </sheetView>
  </sheetViews>
  <sheetFormatPr defaultColWidth="8.85714285714286" defaultRowHeight="12.75"/>
  <cols>
    <col min="1" max="1" width="5.71428571428571" style="1" customWidth="1"/>
    <col min="2" max="2" width="26.2857142857143" style="1" customWidth="1"/>
    <col min="3" max="3" width="12.7142857142857" style="1" customWidth="1"/>
    <col min="4" max="5" width="10.4285714285714" style="1" customWidth="1"/>
    <col min="6" max="7" width="13.2857142857143" style="1" customWidth="1"/>
    <col min="8" max="8" width="19.2857142857143" style="1" customWidth="1"/>
    <col min="9" max="9" width="15.5714285714286" style="1" customWidth="1"/>
    <col min="10" max="10" width="17.7142857142857" style="1" customWidth="1"/>
    <col min="11" max="11" width="12" style="1" customWidth="1"/>
    <col min="12" max="16384" width="8.85714285714286" style="1"/>
  </cols>
  <sheetData>
    <row r="1" s="1" customFormat="1" ht="37.5" customHeight="1" spans="1:10">
      <c r="A1" s="6" t="s">
        <v>243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7.75" customHeight="1" spans="1:10">
      <c r="A2" s="7" t="s">
        <v>2</v>
      </c>
      <c r="B2" s="7"/>
      <c r="C2" s="8"/>
      <c r="D2" s="8"/>
      <c r="E2" s="8"/>
      <c r="F2" s="9"/>
      <c r="G2" s="9"/>
      <c r="H2" s="9" t="s">
        <v>244</v>
      </c>
      <c r="I2" s="9"/>
      <c r="J2" s="9"/>
    </row>
    <row r="3" s="2" customFormat="1" ht="51" customHeight="1" spans="1:11">
      <c r="A3" s="10" t="s">
        <v>6</v>
      </c>
      <c r="B3" s="10" t="s">
        <v>245</v>
      </c>
      <c r="C3" s="11" t="s">
        <v>246</v>
      </c>
      <c r="D3" s="11" t="s">
        <v>247</v>
      </c>
      <c r="E3" s="11" t="s">
        <v>248</v>
      </c>
      <c r="F3" s="11" t="s">
        <v>249</v>
      </c>
      <c r="G3" s="11" t="s">
        <v>250</v>
      </c>
      <c r="H3" s="12" t="s">
        <v>14</v>
      </c>
      <c r="I3" s="12" t="s">
        <v>15</v>
      </c>
      <c r="J3" s="12" t="s">
        <v>16</v>
      </c>
      <c r="K3" s="12" t="s">
        <v>17</v>
      </c>
    </row>
    <row r="4" s="2" customFormat="1" ht="42" customHeight="1" spans="1:11">
      <c r="A4" s="10"/>
      <c r="B4" s="10" t="s">
        <v>18</v>
      </c>
      <c r="C4" s="13">
        <f t="shared" ref="C4:K4" si="0">SUM(C5:C16)</f>
        <v>80</v>
      </c>
      <c r="D4" s="13">
        <f t="shared" si="0"/>
        <v>74</v>
      </c>
      <c r="E4" s="13">
        <f t="shared" si="0"/>
        <v>25</v>
      </c>
      <c r="F4" s="13">
        <f t="shared" si="0"/>
        <v>18760.04</v>
      </c>
      <c r="G4" s="13">
        <f t="shared" si="0"/>
        <v>10070.81</v>
      </c>
      <c r="H4" s="14">
        <f t="shared" si="0"/>
        <v>13.8931</v>
      </c>
      <c r="I4" s="39">
        <f t="shared" si="0"/>
        <v>8.7895</v>
      </c>
      <c r="J4" s="14">
        <f t="shared" si="0"/>
        <v>9.7495</v>
      </c>
      <c r="K4" s="14">
        <f t="shared" si="0"/>
        <v>6.2957</v>
      </c>
    </row>
    <row r="5" s="3" customFormat="1" ht="30" customHeight="1" spans="1:11">
      <c r="A5" s="15">
        <v>1</v>
      </c>
      <c r="B5" s="16" t="s">
        <v>20</v>
      </c>
      <c r="C5" s="17">
        <v>17</v>
      </c>
      <c r="D5" s="17">
        <v>11</v>
      </c>
      <c r="E5" s="17">
        <v>5</v>
      </c>
      <c r="F5" s="17">
        <v>7737</v>
      </c>
      <c r="G5" s="18">
        <v>1935</v>
      </c>
      <c r="H5" s="19">
        <v>0.97</v>
      </c>
      <c r="I5" s="19">
        <v>0.97</v>
      </c>
      <c r="J5" s="40">
        <v>0.0928</v>
      </c>
      <c r="K5" s="41">
        <v>0.0928</v>
      </c>
    </row>
    <row r="6" s="4" customFormat="1" ht="30" customHeight="1" spans="1:11">
      <c r="A6" s="15">
        <v>2</v>
      </c>
      <c r="B6" s="16" t="s">
        <v>65</v>
      </c>
      <c r="C6" s="17">
        <v>5</v>
      </c>
      <c r="D6" s="17">
        <v>5</v>
      </c>
      <c r="E6" s="17">
        <v>0</v>
      </c>
      <c r="F6" s="20">
        <v>1393</v>
      </c>
      <c r="G6" s="21">
        <v>750</v>
      </c>
      <c r="H6" s="22">
        <v>1.3</v>
      </c>
      <c r="I6" s="22">
        <v>1.3</v>
      </c>
      <c r="J6" s="42">
        <v>0.6845</v>
      </c>
      <c r="K6" s="40">
        <v>0.6845</v>
      </c>
    </row>
    <row r="7" s="3" customFormat="1" ht="30" customHeight="1" spans="1:11">
      <c r="A7" s="15">
        <v>3</v>
      </c>
      <c r="B7" s="16" t="s">
        <v>82</v>
      </c>
      <c r="C7" s="17">
        <v>2</v>
      </c>
      <c r="D7" s="17">
        <v>2</v>
      </c>
      <c r="E7" s="17">
        <v>1</v>
      </c>
      <c r="F7" s="17">
        <v>4566.78</v>
      </c>
      <c r="G7" s="18">
        <v>3676.45</v>
      </c>
      <c r="H7" s="19">
        <v>1.71</v>
      </c>
      <c r="I7" s="19">
        <v>1.599</v>
      </c>
      <c r="J7" s="40">
        <v>1.599</v>
      </c>
      <c r="K7" s="40">
        <v>1.599</v>
      </c>
    </row>
    <row r="8" s="3" customFormat="1" ht="30" customHeight="1" spans="1:11">
      <c r="A8" s="15">
        <v>4</v>
      </c>
      <c r="B8" s="16" t="s">
        <v>90</v>
      </c>
      <c r="C8" s="17">
        <v>3</v>
      </c>
      <c r="D8" s="17">
        <v>3</v>
      </c>
      <c r="E8" s="17">
        <v>0</v>
      </c>
      <c r="F8" s="17">
        <v>1714</v>
      </c>
      <c r="G8" s="18">
        <v>1373</v>
      </c>
      <c r="H8" s="19">
        <v>2.1221</v>
      </c>
      <c r="I8" s="19">
        <v>0.583</v>
      </c>
      <c r="J8" s="19">
        <v>1.426</v>
      </c>
      <c r="K8" s="40">
        <v>0.403</v>
      </c>
    </row>
    <row r="9" s="3" customFormat="1" ht="30" customHeight="1" spans="1:11">
      <c r="A9" s="15">
        <v>5</v>
      </c>
      <c r="B9" s="16" t="s">
        <v>101</v>
      </c>
      <c r="C9" s="17">
        <v>2</v>
      </c>
      <c r="D9" s="17">
        <v>2</v>
      </c>
      <c r="E9" s="17">
        <v>2</v>
      </c>
      <c r="F9" s="17">
        <v>308</v>
      </c>
      <c r="G9" s="18">
        <v>308</v>
      </c>
      <c r="H9" s="19">
        <v>1.411</v>
      </c>
      <c r="I9" s="19">
        <v>1.411</v>
      </c>
      <c r="J9" s="40">
        <v>1.411</v>
      </c>
      <c r="K9" s="40">
        <v>1.411</v>
      </c>
    </row>
    <row r="10" s="3" customFormat="1" ht="30" customHeight="1" spans="1:11">
      <c r="A10" s="15">
        <v>6</v>
      </c>
      <c r="B10" s="16" t="s">
        <v>108</v>
      </c>
      <c r="C10" s="17">
        <v>5</v>
      </c>
      <c r="D10" s="17">
        <v>5</v>
      </c>
      <c r="E10" s="17">
        <v>0</v>
      </c>
      <c r="F10" s="17">
        <v>634.29</v>
      </c>
      <c r="G10" s="18">
        <v>457</v>
      </c>
      <c r="H10" s="19">
        <v>3.08</v>
      </c>
      <c r="I10" s="19">
        <v>2.18</v>
      </c>
      <c r="J10" s="40">
        <v>2.2202</v>
      </c>
      <c r="K10" s="40">
        <v>1.6189</v>
      </c>
    </row>
    <row r="11" s="3" customFormat="1" ht="30" customHeight="1" spans="1:11">
      <c r="A11" s="15">
        <v>7</v>
      </c>
      <c r="B11" s="16" t="s">
        <v>124</v>
      </c>
      <c r="C11" s="17">
        <v>17</v>
      </c>
      <c r="D11" s="17">
        <v>17</v>
      </c>
      <c r="E11" s="17"/>
      <c r="F11" s="17">
        <v>1185.58</v>
      </c>
      <c r="G11" s="18">
        <v>592.79</v>
      </c>
      <c r="H11" s="19">
        <v>1.45</v>
      </c>
      <c r="I11" s="19">
        <v>0.73</v>
      </c>
      <c r="J11" s="40">
        <v>0.943</v>
      </c>
      <c r="K11" s="19">
        <v>0.47</v>
      </c>
    </row>
    <row r="12" s="3" customFormat="1" ht="30" customHeight="1" spans="1:11">
      <c r="A12" s="15">
        <v>8</v>
      </c>
      <c r="B12" s="16" t="s">
        <v>161</v>
      </c>
      <c r="C12" s="17">
        <v>7</v>
      </c>
      <c r="D12" s="17">
        <v>7</v>
      </c>
      <c r="E12" s="17"/>
      <c r="F12" s="17">
        <v>320</v>
      </c>
      <c r="G12" s="18">
        <v>207</v>
      </c>
      <c r="H12" s="19">
        <v>0.65</v>
      </c>
      <c r="I12" s="19"/>
      <c r="J12" s="40">
        <v>0.39</v>
      </c>
      <c r="K12" s="40"/>
    </row>
    <row r="13" s="5" customFormat="1" ht="42" customHeight="1" spans="1:11">
      <c r="A13" s="23"/>
      <c r="B13" s="24" t="s">
        <v>180</v>
      </c>
      <c r="C13" s="17">
        <v>19</v>
      </c>
      <c r="D13" s="17">
        <v>19</v>
      </c>
      <c r="E13" s="17">
        <v>16</v>
      </c>
      <c r="F13" s="19">
        <v>483.39</v>
      </c>
      <c r="G13" s="19">
        <v>458.57</v>
      </c>
      <c r="H13" s="19">
        <v>0.77</v>
      </c>
      <c r="I13" s="40">
        <v>0.0165</v>
      </c>
      <c r="J13" s="40">
        <v>0.7318</v>
      </c>
      <c r="K13" s="40">
        <v>0.0165</v>
      </c>
    </row>
    <row r="14" s="3" customFormat="1" ht="30" customHeight="1" spans="1:11">
      <c r="A14" s="15">
        <v>10</v>
      </c>
      <c r="B14" s="16" t="s">
        <v>228</v>
      </c>
      <c r="C14" s="17">
        <v>1</v>
      </c>
      <c r="D14" s="17">
        <v>1</v>
      </c>
      <c r="E14" s="17">
        <v>1</v>
      </c>
      <c r="F14" s="17">
        <v>178</v>
      </c>
      <c r="G14" s="18">
        <v>178</v>
      </c>
      <c r="H14" s="19">
        <v>0.11</v>
      </c>
      <c r="I14" s="19"/>
      <c r="J14" s="40">
        <v>0.11</v>
      </c>
      <c r="K14" s="43"/>
    </row>
    <row r="15" s="3" customFormat="1" ht="30" customHeight="1" spans="1:11">
      <c r="A15" s="15">
        <v>11</v>
      </c>
      <c r="B15" s="16" t="s">
        <v>232</v>
      </c>
      <c r="C15" s="17">
        <v>1</v>
      </c>
      <c r="D15" s="17">
        <v>1</v>
      </c>
      <c r="E15" s="17"/>
      <c r="F15" s="17">
        <v>156</v>
      </c>
      <c r="G15" s="18">
        <v>120</v>
      </c>
      <c r="H15" s="19">
        <v>0.2</v>
      </c>
      <c r="I15" s="19"/>
      <c r="J15" s="40">
        <v>0.12</v>
      </c>
      <c r="K15" s="43"/>
    </row>
    <row r="16" s="3" customFormat="1" ht="30" customHeight="1" spans="1:11">
      <c r="A16" s="15">
        <v>12</v>
      </c>
      <c r="B16" s="16" t="s">
        <v>236</v>
      </c>
      <c r="C16" s="17">
        <v>1</v>
      </c>
      <c r="D16" s="17">
        <v>1</v>
      </c>
      <c r="E16" s="17"/>
      <c r="F16" s="17">
        <v>84</v>
      </c>
      <c r="G16" s="25">
        <v>15</v>
      </c>
      <c r="H16" s="19">
        <v>0.12</v>
      </c>
      <c r="I16" s="19"/>
      <c r="J16" s="44">
        <v>0.0212</v>
      </c>
      <c r="K16" s="43"/>
    </row>
    <row r="17" s="1" customFormat="1" ht="21" customHeight="1" spans="1:11">
      <c r="A17" s="26" t="s">
        <v>251</v>
      </c>
      <c r="B17" s="26"/>
      <c r="C17" s="26"/>
      <c r="D17" s="27" t="s">
        <v>252</v>
      </c>
      <c r="E17" s="27"/>
      <c r="F17" s="27"/>
      <c r="G17" s="27"/>
      <c r="H17" s="26" t="s">
        <v>242</v>
      </c>
      <c r="I17" s="26"/>
      <c r="J17" s="26"/>
      <c r="K17" s="45"/>
    </row>
    <row r="19" s="1" customFormat="1" ht="15.75" spans="1:10">
      <c r="A19" s="4"/>
      <c r="B19" s="28"/>
      <c r="C19" s="29"/>
      <c r="D19" s="29"/>
      <c r="E19" s="29"/>
      <c r="F19" s="29"/>
      <c r="G19" s="29"/>
      <c r="H19" s="30"/>
      <c r="I19" s="30"/>
      <c r="J19" s="30"/>
    </row>
    <row r="20" s="1" customFormat="1" ht="15.75" spans="1:10">
      <c r="A20" s="2"/>
      <c r="B20" s="31"/>
      <c r="C20" s="29"/>
      <c r="D20" s="29"/>
      <c r="E20" s="29"/>
      <c r="F20" s="29"/>
      <c r="G20" s="29"/>
      <c r="H20" s="30"/>
      <c r="I20" s="30"/>
      <c r="J20" s="30"/>
    </row>
    <row r="21" s="1" customFormat="1" ht="15.75" spans="1:10">
      <c r="A21" s="2"/>
      <c r="B21" s="31"/>
      <c r="C21" s="29"/>
      <c r="D21" s="29"/>
      <c r="E21" s="29"/>
      <c r="F21" s="29"/>
      <c r="G21" s="29"/>
      <c r="H21" s="30"/>
      <c r="I21" s="30"/>
      <c r="J21" s="30"/>
    </row>
    <row r="22" s="1" customFormat="1" ht="15.75" spans="1:10">
      <c r="A22" s="2"/>
      <c r="B22" s="31"/>
      <c r="C22" s="29"/>
      <c r="D22" s="29"/>
      <c r="E22" s="29"/>
      <c r="F22" s="29"/>
      <c r="G22" s="29"/>
      <c r="H22" s="30"/>
      <c r="I22" s="30"/>
      <c r="J22" s="30"/>
    </row>
    <row r="23" s="1" customFormat="1" ht="15.75" spans="1:10">
      <c r="A23" s="2"/>
      <c r="B23" s="31"/>
      <c r="C23" s="29"/>
      <c r="D23" s="29"/>
      <c r="E23" s="29"/>
      <c r="F23" s="29"/>
      <c r="G23" s="29"/>
      <c r="H23" s="30"/>
      <c r="I23" s="30"/>
      <c r="J23" s="30"/>
    </row>
    <row r="24" s="1" customFormat="1" ht="15.75" spans="1:10">
      <c r="A24" s="2"/>
      <c r="B24" s="31"/>
      <c r="C24" s="29"/>
      <c r="D24" s="29"/>
      <c r="E24" s="29"/>
      <c r="F24" s="29"/>
      <c r="G24" s="29"/>
      <c r="H24" s="30"/>
      <c r="I24" s="30"/>
      <c r="J24" s="30"/>
    </row>
    <row r="25" s="1" customFormat="1" ht="15.75" spans="1:10">
      <c r="A25" s="2"/>
      <c r="B25" s="31"/>
      <c r="C25" s="29"/>
      <c r="D25" s="29"/>
      <c r="E25" s="29"/>
      <c r="F25" s="29"/>
      <c r="G25" s="29"/>
      <c r="H25" s="30"/>
      <c r="I25" s="30"/>
      <c r="J25" s="30"/>
    </row>
    <row r="26" s="1" customFormat="1" ht="15.75" spans="1:10">
      <c r="A26" s="2"/>
      <c r="B26" s="2"/>
      <c r="C26" s="29"/>
      <c r="D26" s="29"/>
      <c r="E26" s="29"/>
      <c r="F26" s="29"/>
      <c r="G26" s="29"/>
      <c r="H26" s="30"/>
      <c r="I26" s="30"/>
      <c r="J26" s="30"/>
    </row>
    <row r="27" s="1" customFormat="1" ht="15.75" spans="1:10">
      <c r="A27" s="2"/>
      <c r="B27" s="32"/>
      <c r="C27" s="29"/>
      <c r="D27" s="29"/>
      <c r="E27" s="29"/>
      <c r="F27" s="29"/>
      <c r="G27" s="29"/>
      <c r="H27" s="30"/>
      <c r="I27" s="30"/>
      <c r="J27" s="30"/>
    </row>
    <row r="28" s="1" customFormat="1" ht="15.75" spans="1:10">
      <c r="A28" s="2"/>
      <c r="B28" s="31"/>
      <c r="C28" s="29"/>
      <c r="D28" s="29"/>
      <c r="E28" s="29"/>
      <c r="F28" s="29"/>
      <c r="G28" s="29"/>
      <c r="H28" s="30"/>
      <c r="I28" s="30"/>
      <c r="J28" s="30"/>
    </row>
    <row r="29" s="1" customFormat="1" ht="15.75" spans="1:10">
      <c r="A29" s="2"/>
      <c r="B29" s="32"/>
      <c r="C29" s="29"/>
      <c r="D29" s="29"/>
      <c r="E29" s="29"/>
      <c r="F29" s="29"/>
      <c r="G29" s="29"/>
      <c r="H29" s="30"/>
      <c r="I29" s="30"/>
      <c r="J29" s="30"/>
    </row>
    <row r="30" s="1" customFormat="1" ht="15.75" spans="1:10">
      <c r="A30" s="2"/>
      <c r="B30" s="33"/>
      <c r="C30" s="29"/>
      <c r="D30" s="29"/>
      <c r="E30" s="29"/>
      <c r="F30" s="29"/>
      <c r="G30" s="29"/>
      <c r="H30" s="30"/>
      <c r="I30" s="30"/>
      <c r="J30" s="30"/>
    </row>
    <row r="31" s="1" customFormat="1" ht="15.75" spans="1:10">
      <c r="A31" s="2"/>
      <c r="B31" s="31"/>
      <c r="C31" s="29"/>
      <c r="D31" s="29"/>
      <c r="E31" s="29"/>
      <c r="F31" s="29"/>
      <c r="G31" s="29"/>
      <c r="H31" s="30"/>
      <c r="I31" s="30"/>
      <c r="J31" s="30"/>
    </row>
    <row r="32" s="1" customFormat="1" ht="15.75" spans="1:10">
      <c r="A32" s="2"/>
      <c r="B32" s="34"/>
      <c r="C32" s="29"/>
      <c r="D32" s="29"/>
      <c r="E32" s="29"/>
      <c r="F32" s="29"/>
      <c r="G32" s="29"/>
      <c r="H32" s="30"/>
      <c r="I32" s="30"/>
      <c r="J32" s="30"/>
    </row>
    <row r="33" s="1" customFormat="1" ht="15.75" spans="1:10">
      <c r="A33" s="2"/>
      <c r="B33" s="31"/>
      <c r="C33" s="29"/>
      <c r="D33" s="29"/>
      <c r="E33" s="29"/>
      <c r="F33" s="29"/>
      <c r="G33" s="29"/>
      <c r="H33" s="30"/>
      <c r="I33" s="30"/>
      <c r="J33" s="30"/>
    </row>
    <row r="34" s="1" customFormat="1" spans="3:3">
      <c r="C34" s="35"/>
    </row>
    <row r="35" s="1" customFormat="1" ht="15" spans="1:10">
      <c r="A35" s="4"/>
      <c r="B35" s="28"/>
      <c r="C35" s="36"/>
      <c r="D35" s="36"/>
      <c r="E35" s="36"/>
      <c r="F35" s="36"/>
      <c r="G35" s="36"/>
      <c r="H35" s="36"/>
      <c r="I35" s="36"/>
      <c r="J35" s="36"/>
    </row>
    <row r="36" s="1" customFormat="1" ht="14.25" spans="1:10">
      <c r="A36" s="2"/>
      <c r="B36" s="31"/>
      <c r="C36" s="36"/>
      <c r="D36" s="36"/>
      <c r="E36" s="36"/>
      <c r="F36" s="36"/>
      <c r="G36" s="36"/>
      <c r="H36" s="36"/>
      <c r="I36" s="36"/>
      <c r="J36" s="36"/>
    </row>
    <row r="37" s="1" customFormat="1" ht="14.25" spans="1:10">
      <c r="A37" s="2"/>
      <c r="B37" s="31"/>
      <c r="C37" s="36"/>
      <c r="D37" s="36"/>
      <c r="E37" s="36"/>
      <c r="F37" s="36"/>
      <c r="G37" s="36"/>
      <c r="H37" s="36"/>
      <c r="I37" s="36"/>
      <c r="J37" s="36"/>
    </row>
    <row r="38" s="1" customFormat="1" ht="14.25" spans="1:10">
      <c r="A38" s="2"/>
      <c r="B38" s="31"/>
      <c r="C38" s="36"/>
      <c r="D38" s="36"/>
      <c r="E38" s="36"/>
      <c r="F38" s="36"/>
      <c r="G38" s="36"/>
      <c r="H38" s="36"/>
      <c r="I38" s="36"/>
      <c r="J38" s="36"/>
    </row>
    <row r="39" s="1" customFormat="1" ht="14.25" spans="1:10">
      <c r="A39" s="2"/>
      <c r="B39" s="31"/>
      <c r="C39" s="36"/>
      <c r="D39" s="36"/>
      <c r="E39" s="36"/>
      <c r="F39" s="36"/>
      <c r="G39" s="36"/>
      <c r="H39" s="36"/>
      <c r="I39" s="36"/>
      <c r="J39" s="36"/>
    </row>
    <row r="40" s="1" customFormat="1" ht="14.25" spans="1:10">
      <c r="A40" s="2"/>
      <c r="B40" s="31"/>
      <c r="C40" s="36"/>
      <c r="D40" s="36"/>
      <c r="E40" s="36"/>
      <c r="F40" s="36"/>
      <c r="G40" s="36"/>
      <c r="H40" s="36"/>
      <c r="I40" s="36"/>
      <c r="J40" s="36"/>
    </row>
    <row r="41" s="1" customFormat="1" ht="14.25" spans="1:10">
      <c r="A41" s="2"/>
      <c r="B41" s="31"/>
      <c r="C41" s="36"/>
      <c r="D41" s="36"/>
      <c r="E41" s="36"/>
      <c r="F41" s="36"/>
      <c r="G41" s="36"/>
      <c r="H41" s="36"/>
      <c r="I41" s="36"/>
      <c r="J41" s="36"/>
    </row>
    <row r="42" s="1" customFormat="1" ht="14.25" spans="1:10">
      <c r="A42" s="2"/>
      <c r="B42" s="2"/>
      <c r="C42" s="36"/>
      <c r="D42" s="36"/>
      <c r="E42" s="36"/>
      <c r="F42" s="36"/>
      <c r="G42" s="36"/>
      <c r="H42" s="36"/>
      <c r="I42" s="36"/>
      <c r="J42" s="36"/>
    </row>
    <row r="43" s="1" customFormat="1" ht="14.25" spans="1:10">
      <c r="A43" s="2"/>
      <c r="B43" s="32"/>
      <c r="C43" s="36"/>
      <c r="D43" s="36"/>
      <c r="E43" s="36"/>
      <c r="F43" s="36"/>
      <c r="G43" s="36"/>
      <c r="H43" s="36"/>
      <c r="I43" s="36"/>
      <c r="J43" s="36"/>
    </row>
    <row r="44" s="1" customFormat="1" ht="14.25" spans="1:10">
      <c r="A44" s="2"/>
      <c r="B44" s="31"/>
      <c r="C44" s="36"/>
      <c r="D44" s="36"/>
      <c r="E44" s="36"/>
      <c r="F44" s="36"/>
      <c r="G44" s="36"/>
      <c r="H44" s="36"/>
      <c r="I44" s="36"/>
      <c r="J44" s="36"/>
    </row>
    <row r="45" s="1" customFormat="1" ht="14.25" spans="1:10">
      <c r="A45" s="2"/>
      <c r="B45" s="32"/>
      <c r="C45" s="36"/>
      <c r="D45" s="36"/>
      <c r="E45" s="36"/>
      <c r="F45" s="36"/>
      <c r="G45" s="36"/>
      <c r="H45" s="36"/>
      <c r="I45" s="36"/>
      <c r="J45" s="36"/>
    </row>
    <row r="46" s="1" customFormat="1" ht="14.25" spans="1:10">
      <c r="A46" s="2"/>
      <c r="B46" s="33"/>
      <c r="C46" s="36"/>
      <c r="D46" s="36"/>
      <c r="E46" s="36"/>
      <c r="F46" s="36"/>
      <c r="G46" s="36"/>
      <c r="H46" s="36"/>
      <c r="I46" s="36"/>
      <c r="J46" s="36"/>
    </row>
    <row r="47" s="1" customFormat="1" ht="14.25" spans="1:10">
      <c r="A47" s="2"/>
      <c r="B47" s="31"/>
      <c r="C47" s="36"/>
      <c r="D47" s="36"/>
      <c r="E47" s="36"/>
      <c r="F47" s="36"/>
      <c r="G47" s="36"/>
      <c r="H47" s="36"/>
      <c r="I47" s="36"/>
      <c r="J47" s="36"/>
    </row>
    <row r="48" s="1" customFormat="1" ht="14.25" spans="1:10">
      <c r="A48" s="2"/>
      <c r="B48" s="34"/>
      <c r="C48" s="36"/>
      <c r="D48" s="36"/>
      <c r="E48" s="36"/>
      <c r="F48" s="36"/>
      <c r="G48" s="36"/>
      <c r="H48" s="36"/>
      <c r="I48" s="36"/>
      <c r="J48" s="36"/>
    </row>
    <row r="49" s="1" customFormat="1" ht="14.25" spans="1:10">
      <c r="A49" s="2"/>
      <c r="B49" s="31"/>
      <c r="C49" s="36"/>
      <c r="D49" s="36"/>
      <c r="E49" s="36"/>
      <c r="F49" s="36"/>
      <c r="G49" s="36"/>
      <c r="H49" s="36"/>
      <c r="I49" s="36"/>
      <c r="J49" s="36"/>
    </row>
    <row r="50" s="1" customFormat="1" spans="3:10">
      <c r="C50" s="37"/>
      <c r="D50" s="36"/>
      <c r="E50" s="36"/>
      <c r="F50" s="36"/>
      <c r="G50" s="36"/>
      <c r="H50" s="36"/>
      <c r="I50" s="36"/>
      <c r="J50" s="36"/>
    </row>
    <row r="51" s="1" customFormat="1" spans="3:10">
      <c r="C51" s="38"/>
      <c r="D51" s="38"/>
      <c r="E51" s="38"/>
      <c r="F51" s="38"/>
      <c r="G51" s="38"/>
      <c r="H51" s="38"/>
      <c r="I51" s="38"/>
      <c r="J51" s="38"/>
    </row>
    <row r="52" s="1" customFormat="1" spans="3:5">
      <c r="C52" s="38"/>
      <c r="D52" s="38"/>
      <c r="E52" s="38"/>
    </row>
    <row r="53" s="1" customFormat="1" spans="3:5">
      <c r="C53" s="38"/>
      <c r="D53" s="38"/>
      <c r="E53" s="38"/>
    </row>
    <row r="54" s="1" customFormat="1" spans="3:5">
      <c r="C54" s="38"/>
      <c r="D54" s="38"/>
      <c r="E54" s="38"/>
    </row>
    <row r="55" s="1" customFormat="1" spans="3:5">
      <c r="C55" s="38"/>
      <c r="D55" s="38"/>
      <c r="E55" s="38"/>
    </row>
    <row r="56" s="1" customFormat="1" spans="3:5">
      <c r="C56" s="38"/>
      <c r="D56" s="38"/>
      <c r="E56" s="38"/>
    </row>
    <row r="57" s="1" customFormat="1" spans="3:5">
      <c r="C57" s="38"/>
      <c r="D57" s="38"/>
      <c r="E57" s="38"/>
    </row>
    <row r="58" s="1" customFormat="1" spans="3:5">
      <c r="C58" s="38"/>
      <c r="D58" s="38"/>
      <c r="E58" s="38"/>
    </row>
    <row r="59" s="1" customFormat="1" spans="3:5">
      <c r="C59" s="38"/>
      <c r="D59" s="38"/>
      <c r="E59" s="38"/>
    </row>
    <row r="60" s="1" customFormat="1" spans="3:5">
      <c r="C60" s="38"/>
      <c r="D60" s="38"/>
      <c r="E60" s="38"/>
    </row>
    <row r="61" s="1" customFormat="1" spans="3:5">
      <c r="C61" s="38"/>
      <c r="D61" s="38"/>
      <c r="E61" s="38"/>
    </row>
    <row r="62" s="1" customFormat="1" spans="3:5">
      <c r="C62" s="38"/>
      <c r="D62" s="38"/>
      <c r="E62" s="38"/>
    </row>
    <row r="63" s="1" customFormat="1" spans="3:5">
      <c r="C63" s="38"/>
      <c r="D63" s="38"/>
      <c r="E63" s="38"/>
    </row>
    <row r="64" s="1" customFormat="1" spans="3:5">
      <c r="C64" s="38"/>
      <c r="D64" s="38"/>
      <c r="E64" s="38"/>
    </row>
    <row r="65" s="1" customFormat="1" spans="3:5">
      <c r="C65" s="38"/>
      <c r="D65" s="38"/>
      <c r="E65" s="38"/>
    </row>
    <row r="66" s="1" customFormat="1" spans="3:5">
      <c r="C66" s="38"/>
      <c r="D66" s="38"/>
      <c r="E66" s="38"/>
    </row>
    <row r="67" s="1" customFormat="1" spans="3:5">
      <c r="C67" s="38"/>
      <c r="D67" s="38"/>
      <c r="E67" s="38"/>
    </row>
    <row r="68" s="1" customFormat="1" spans="3:5">
      <c r="C68" s="38"/>
      <c r="D68" s="38"/>
      <c r="E68" s="38"/>
    </row>
    <row r="69" s="1" customFormat="1" spans="3:5">
      <c r="C69" s="38"/>
      <c r="D69" s="38"/>
      <c r="E69" s="38"/>
    </row>
    <row r="70" s="1" customFormat="1" spans="3:5">
      <c r="C70" s="38"/>
      <c r="D70" s="38"/>
      <c r="E70" s="38"/>
    </row>
    <row r="71" s="1" customFormat="1" spans="3:5">
      <c r="C71" s="38"/>
      <c r="D71" s="38"/>
      <c r="E71" s="38"/>
    </row>
    <row r="72" s="1" customFormat="1" spans="3:5">
      <c r="C72" s="38"/>
      <c r="D72" s="38"/>
      <c r="E72" s="38"/>
    </row>
    <row r="73" s="1" customFormat="1" spans="3:5">
      <c r="C73" s="38"/>
      <c r="D73" s="38"/>
      <c r="E73" s="38"/>
    </row>
  </sheetData>
  <mergeCells count="3">
    <mergeCell ref="A1:J1"/>
    <mergeCell ref="A17:C17"/>
    <mergeCell ref="H17:J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重点民生实事项目基层表</vt:lpstr>
      <vt:lpstr>重点民生实事项目综合表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谢莎莎</dc:creator>
  <cp:lastModifiedBy>曼</cp:lastModifiedBy>
  <cp:revision>1</cp:revision>
  <dcterms:created xsi:type="dcterms:W3CDTF">2016-08-02T07:28:00Z</dcterms:created>
  <cp:lastPrinted>2020-04-22T02:50:00Z</cp:lastPrinted>
  <dcterms:modified xsi:type="dcterms:W3CDTF">2020-06-12T03:45:23Z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