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11205"/>
  </bookViews>
  <sheets>
    <sheet name="sheet1" sheetId="1" r:id="rId1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C18" i="1" l="1"/>
  <c r="D18" i="1" s="1"/>
  <c r="B18" i="1"/>
  <c r="E18" i="1" s="1"/>
  <c r="F18" i="1" l="1"/>
  <c r="E17" i="1"/>
  <c r="D17" i="1"/>
  <c r="F17" i="1" s="1"/>
  <c r="E78" i="1" l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F20" i="1" s="1"/>
  <c r="E19" i="1"/>
  <c r="D19" i="1"/>
  <c r="E16" i="1"/>
  <c r="D16" i="1"/>
  <c r="F16" i="1" s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C6" i="1"/>
  <c r="B6" i="1"/>
  <c r="F19" i="1" l="1"/>
  <c r="F74" i="1"/>
  <c r="F35" i="1"/>
  <c r="F37" i="1"/>
  <c r="F41" i="1"/>
  <c r="F43" i="1"/>
  <c r="F45" i="1"/>
  <c r="F49" i="1"/>
  <c r="F59" i="1"/>
  <c r="F61" i="1"/>
  <c r="F65" i="1"/>
  <c r="F67" i="1"/>
  <c r="F69" i="1"/>
  <c r="F73" i="1"/>
  <c r="F75" i="1"/>
  <c r="F77" i="1"/>
  <c r="F10" i="1"/>
  <c r="F12" i="1"/>
  <c r="F14" i="1"/>
  <c r="F22" i="1"/>
  <c r="F24" i="1"/>
  <c r="F26" i="1"/>
  <c r="F28" i="1"/>
  <c r="F30" i="1"/>
  <c r="F32" i="1"/>
  <c r="F34" i="1"/>
  <c r="F44" i="1"/>
  <c r="F46" i="1"/>
  <c r="F48" i="1"/>
  <c r="F50" i="1"/>
  <c r="F52" i="1"/>
  <c r="F54" i="1"/>
  <c r="F56" i="1"/>
  <c r="F58" i="1"/>
  <c r="F60" i="1"/>
  <c r="F62" i="1"/>
  <c r="F64" i="1"/>
  <c r="F66" i="1"/>
  <c r="E6" i="1"/>
  <c r="F11" i="1"/>
  <c r="F23" i="1"/>
  <c r="F27" i="1"/>
  <c r="F29" i="1"/>
  <c r="F33" i="1"/>
  <c r="F42" i="1"/>
  <c r="F76" i="1"/>
  <c r="F78" i="1"/>
  <c r="F55" i="1"/>
  <c r="F13" i="1"/>
  <c r="F15" i="1"/>
  <c r="F31" i="1"/>
  <c r="F63" i="1"/>
  <c r="F39" i="1"/>
  <c r="F71" i="1"/>
  <c r="F8" i="1"/>
  <c r="F7" i="1"/>
  <c r="F21" i="1"/>
  <c r="F25" i="1"/>
  <c r="F36" i="1"/>
  <c r="F38" i="1"/>
  <c r="F40" i="1"/>
  <c r="F47" i="1"/>
  <c r="F51" i="1"/>
  <c r="F53" i="1"/>
  <c r="F57" i="1"/>
  <c r="F68" i="1"/>
  <c r="F70" i="1"/>
  <c r="F72" i="1"/>
  <c r="D6" i="1"/>
  <c r="F9" i="1"/>
  <c r="F6" i="1" l="1"/>
</calcChain>
</file>

<file path=xl/sharedStrings.xml><?xml version="1.0" encoding="utf-8"?>
<sst xmlns="http://schemas.openxmlformats.org/spreadsheetml/2006/main" count="86" uniqueCount="86">
  <si>
    <t>附件1：</t>
  </si>
  <si>
    <t>承储单位</t>
  </si>
  <si>
    <t>承储数量</t>
  </si>
  <si>
    <t>库存金额</t>
  </si>
  <si>
    <t>省储粮补贴款</t>
  </si>
  <si>
    <t>备注</t>
  </si>
  <si>
    <t>利息</t>
  </si>
  <si>
    <t>保管费用</t>
  </si>
  <si>
    <t>合计</t>
  </si>
  <si>
    <t>全省合计</t>
  </si>
  <si>
    <t>湖南金霞粮食产业有限公司</t>
  </si>
  <si>
    <t>玉米5万吨</t>
  </si>
  <si>
    <t>湖南粮食集团有限责任公司</t>
  </si>
  <si>
    <t>湖南金山粮油食品有限公司</t>
  </si>
  <si>
    <t>宁乡金霞粮食购销有限公司</t>
  </si>
  <si>
    <t>湘阴县长城粮油购销有限责任公司</t>
  </si>
  <si>
    <t>金健面制品有限公司</t>
  </si>
  <si>
    <t>小麦</t>
  </si>
  <si>
    <t>湖南金牛粮油实业有限公司</t>
  </si>
  <si>
    <t>湖南益阳琼湖国家粮食储备库有限公司</t>
  </si>
  <si>
    <t>湖南益阳小河口国家粮食储备库</t>
  </si>
  <si>
    <t>湖南银光粮油股份有限公司</t>
  </si>
  <si>
    <t>湖南军粮储备加工有限责任公司</t>
  </si>
  <si>
    <t>湖南天下洞庭粮油实业有限公司</t>
  </si>
  <si>
    <t>湖南天下洞庭屈原粮食购销有限公司</t>
  </si>
  <si>
    <t>浏阳市粮食购销有限责任公司</t>
  </si>
  <si>
    <t>湖南省横市粮食储备库</t>
  </si>
  <si>
    <t>攸县新市国家粮食储备库</t>
  </si>
  <si>
    <t>株洲湘渌米业有限责任公司</t>
  </si>
  <si>
    <t>湖南神农米业有限责任公司</t>
  </si>
  <si>
    <t>炎陵县神农粮油有限责任公司</t>
  </si>
  <si>
    <t>聚宝金昊农业高科有限公司</t>
  </si>
  <si>
    <t>湘潭县裕湘粮食购销有限公司</t>
  </si>
  <si>
    <t>湘乡市粮油购销有限责任公司</t>
  </si>
  <si>
    <t>湖南衡阳三塘国家粮食储备库</t>
  </si>
  <si>
    <t>衡阳茅坪湖南省粮食储备库</t>
  </si>
  <si>
    <t>常宁市国家粮食储备库</t>
  </si>
  <si>
    <t>湖南耒阳国家粮食储备库</t>
  </si>
  <si>
    <t>衡山黄花坪粮食收储有限公司</t>
  </si>
  <si>
    <t>邵阳县桂竹山粮食储备库</t>
  </si>
  <si>
    <t>邵东国家粮食储备库</t>
  </si>
  <si>
    <t>湖南邵阳小江湖国家粮食储备库</t>
  </si>
  <si>
    <t>新宁县湖南省粮食储备库</t>
  </si>
  <si>
    <t>岳阳市粮食购销有限公司</t>
  </si>
  <si>
    <t>岳阳荣家湾粮库</t>
  </si>
  <si>
    <t>华容县丰穗粮食购销有限公司</t>
  </si>
  <si>
    <t>湖南金惠农业科技发展有限公司</t>
  </si>
  <si>
    <t>常德市德山粮油公司</t>
  </si>
  <si>
    <t>常德广积米业有限公司</t>
  </si>
  <si>
    <t>湖南常德国家粮食储备库</t>
  </si>
  <si>
    <t>临澧县粮食储备库</t>
  </si>
  <si>
    <t>湖南石门国家粮食储备库</t>
  </si>
  <si>
    <t>张家界打谷台粮食储备库</t>
  </si>
  <si>
    <t>慈利县燕子洞粮库</t>
  </si>
  <si>
    <t>桑植县粮食购销有限公司</t>
  </si>
  <si>
    <t>湖南益阳桥南国家粮食储备库</t>
  </si>
  <si>
    <t>安化县粮食购销公司</t>
  </si>
  <si>
    <t>娄底市国家粮食储备库</t>
  </si>
  <si>
    <t>湖南冷水江国家粮食储备库</t>
  </si>
  <si>
    <t>湖南省新化国家粮食储备库</t>
  </si>
  <si>
    <t>湖南涟源国家粮食储备库</t>
  </si>
  <si>
    <t>双峰国家粮食储备库</t>
  </si>
  <si>
    <t>湖南郴州国家粮食储备库</t>
  </si>
  <si>
    <t>湖南资兴国家粮食储备库</t>
  </si>
  <si>
    <t>湖南安仁国家粮食储备库</t>
  </si>
  <si>
    <t>桂阳县粮食购销公司</t>
  </si>
  <si>
    <t>湖南永州下河国家粮食储备库</t>
  </si>
  <si>
    <t>永州市冷水滩区丰穗粮油贸易有限公司</t>
  </si>
  <si>
    <t>道县金穗粮油贸易有限公司</t>
  </si>
  <si>
    <t>永州市零陵区粮油购销有限责任公司</t>
  </si>
  <si>
    <t>芷江国家粮食储备库</t>
  </si>
  <si>
    <t>怀化第二粮油直属仓库</t>
  </si>
  <si>
    <t>湖南溆浦国家粮食储备库</t>
  </si>
  <si>
    <t>沅陵县国家粮食储备库</t>
  </si>
  <si>
    <t>湘西湘谷粮油发展有限公司</t>
  </si>
  <si>
    <t>龙山县新城国家粮食储备库</t>
  </si>
  <si>
    <t>古丈县粮油购销有限责任公司</t>
  </si>
  <si>
    <t>湘潭市粮油购销总公司桃源路湖南省粮食储备库</t>
    <phoneticPr fontId="2" type="noConversion"/>
  </si>
  <si>
    <t>湖南衡阳灵瑞寺国家粮食储备库有限公司</t>
    <phoneticPr fontId="2" type="noConversion"/>
  </si>
  <si>
    <t>中国华粮物流集团城陵矶港口库有限公司</t>
    <phoneticPr fontId="2" type="noConversion"/>
  </si>
  <si>
    <t>2018年第四季度省级储备粮利息费用补贴款明细表</t>
    <phoneticPr fontId="2" type="noConversion"/>
  </si>
  <si>
    <t>中央储备粮宁乡直属库有限公司</t>
    <phoneticPr fontId="2" type="noConversion"/>
  </si>
  <si>
    <t>攸县城关国家粮食储备库</t>
    <phoneticPr fontId="2" type="noConversion"/>
  </si>
  <si>
    <t>中央储备粮株洲直属库有限公司</t>
    <phoneticPr fontId="2" type="noConversion"/>
  </si>
  <si>
    <t>中央储备粮汨罗直属库有限公司</t>
    <phoneticPr fontId="2" type="noConversion"/>
  </si>
  <si>
    <t>单位：原粮/吨，万元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</si>
</sst>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4"/>
      <name val="方正小标宋_GBK"/>
      <family val="4"/>
      <charset val="134"/>
    </font>
    <font>
      <b/>
      <sz val="16"/>
      <name val="方正小标宋_GBK"/>
      <family val="4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</cellXfs>
  <cellStyles count="11">
    <cellStyle name="常规" xfId="0" builtinId="0"/>
    <cellStyle name="常规 10" xfId="1"/>
    <cellStyle name="常规 11" xfId="2"/>
    <cellStyle name="常规 11 2" xfId="3"/>
    <cellStyle name="常规 11_Sheet1" xfId="4"/>
    <cellStyle name="常规 12 3" xfId="5"/>
    <cellStyle name="常规 2" xfId="6"/>
    <cellStyle name="常规 3" xfId="7"/>
    <cellStyle name="常规 4" xfId="8"/>
    <cellStyle name="常规 4 4" xfId="9"/>
    <cellStyle name="常规 4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showZeros="0" tabSelected="1" zoomScale="99" zoomScaleNormal="99" workbookViewId="0">
      <selection activeCell="A7" sqref="A7:A78"/>
    </sheetView>
  </sheetViews>
  <sheetFormatPr defaultColWidth="9" defaultRowHeight="13.5" x14ac:dyDescent="0.15"/>
  <cols>
    <col min="1" max="1" width="38.375" customWidth="1"/>
    <col min="2" max="2" width="9.375" customWidth="1"/>
    <col min="3" max="3" width="10.375" customWidth="1"/>
    <col min="4" max="5" width="9.625" customWidth="1"/>
    <col min="6" max="6" width="10.375" customWidth="1"/>
    <col min="7" max="7" width="12.75" customWidth="1"/>
  </cols>
  <sheetData>
    <row r="1" spans="1:7" s="1" customFormat="1" x14ac:dyDescent="0.15">
      <c r="A1" s="9" t="s">
        <v>0</v>
      </c>
      <c r="B1" s="10"/>
      <c r="C1" s="10"/>
      <c r="D1" s="10"/>
      <c r="E1" s="10"/>
      <c r="F1" s="10"/>
      <c r="G1" s="10"/>
    </row>
    <row r="2" spans="1:7" s="19" customFormat="1" ht="37.5" customHeight="1" x14ac:dyDescent="0.35">
      <c r="A2" s="22" t="s">
        <v>80</v>
      </c>
      <c r="B2" s="22"/>
      <c r="C2" s="22"/>
      <c r="D2" s="22"/>
      <c r="E2" s="22"/>
      <c r="F2" s="22"/>
      <c r="G2" s="22"/>
    </row>
    <row r="3" spans="1:7" s="2" customFormat="1" ht="18" customHeight="1" x14ac:dyDescent="0.15">
      <c r="A3" s="23" t="s">
        <v>85</v>
      </c>
      <c r="B3" s="23"/>
      <c r="C3" s="23"/>
      <c r="D3" s="23"/>
      <c r="E3" s="23"/>
      <c r="F3" s="23"/>
      <c r="G3" s="23"/>
    </row>
    <row r="4" spans="1:7" s="3" customFormat="1" ht="14.25" x14ac:dyDescent="0.15">
      <c r="A4" s="24" t="s">
        <v>1</v>
      </c>
      <c r="B4" s="25" t="s">
        <v>2</v>
      </c>
      <c r="C4" s="25" t="s">
        <v>3</v>
      </c>
      <c r="D4" s="27" t="s">
        <v>4</v>
      </c>
      <c r="E4" s="27"/>
      <c r="F4" s="27"/>
      <c r="G4" s="24" t="s">
        <v>5</v>
      </c>
    </row>
    <row r="5" spans="1:7" s="3" customFormat="1" ht="14.25" x14ac:dyDescent="0.15">
      <c r="A5" s="24"/>
      <c r="B5" s="26"/>
      <c r="C5" s="26"/>
      <c r="D5" s="11" t="s">
        <v>6</v>
      </c>
      <c r="E5" s="11" t="s">
        <v>7</v>
      </c>
      <c r="F5" s="11" t="s">
        <v>8</v>
      </c>
      <c r="G5" s="24"/>
    </row>
    <row r="6" spans="1:7" s="3" customFormat="1" ht="18.75" customHeight="1" x14ac:dyDescent="0.15">
      <c r="A6" s="12" t="s">
        <v>9</v>
      </c>
      <c r="B6" s="13">
        <f>SUM(B7:B78)</f>
        <v>1150000</v>
      </c>
      <c r="C6" s="13">
        <f>SUM(C7:C78)</f>
        <v>210345.60000000001</v>
      </c>
      <c r="D6" s="13">
        <f>SUM(D7:D78)</f>
        <v>2287.5300000000002</v>
      </c>
      <c r="E6" s="13">
        <f>SUM(E7:E78)</f>
        <v>2875.01</v>
      </c>
      <c r="F6" s="13">
        <f>SUM(F7:F78)</f>
        <v>5162.5399999999981</v>
      </c>
      <c r="G6" s="5"/>
    </row>
    <row r="7" spans="1:7" s="3" customFormat="1" ht="18.75" customHeight="1" x14ac:dyDescent="0.15">
      <c r="A7" s="28" t="s">
        <v>10</v>
      </c>
      <c r="B7" s="14">
        <v>60000</v>
      </c>
      <c r="C7" s="14">
        <v>12100</v>
      </c>
      <c r="D7" s="15">
        <f t="shared" ref="D7:D69" si="0">ROUND((C7*0.0435/4),2)</f>
        <v>131.59</v>
      </c>
      <c r="E7" s="15">
        <f t="shared" ref="E7:E38" si="1">ROUND(B7*100/10000/4,2)</f>
        <v>150</v>
      </c>
      <c r="F7" s="16">
        <f t="shared" ref="F7:F20" si="2">ROUND(SUM(D7:E7),2)</f>
        <v>281.58999999999997</v>
      </c>
      <c r="G7" s="6" t="s">
        <v>11</v>
      </c>
    </row>
    <row r="8" spans="1:7" s="3" customFormat="1" ht="18.75" customHeight="1" x14ac:dyDescent="0.15">
      <c r="A8" s="28" t="s">
        <v>12</v>
      </c>
      <c r="B8" s="14">
        <v>174000</v>
      </c>
      <c r="C8" s="14">
        <v>30538</v>
      </c>
      <c r="D8" s="15">
        <f t="shared" si="0"/>
        <v>332.1</v>
      </c>
      <c r="E8" s="15">
        <f t="shared" si="1"/>
        <v>435</v>
      </c>
      <c r="F8" s="16">
        <f t="shared" si="2"/>
        <v>767.1</v>
      </c>
      <c r="G8" s="6"/>
    </row>
    <row r="9" spans="1:7" s="3" customFormat="1" ht="18.75" customHeight="1" x14ac:dyDescent="0.15">
      <c r="A9" s="28" t="s">
        <v>13</v>
      </c>
      <c r="B9" s="14">
        <v>20000</v>
      </c>
      <c r="C9" s="14">
        <v>4200</v>
      </c>
      <c r="D9" s="15">
        <f t="shared" si="0"/>
        <v>45.68</v>
      </c>
      <c r="E9" s="15">
        <f t="shared" si="1"/>
        <v>50</v>
      </c>
      <c r="F9" s="16">
        <f t="shared" si="2"/>
        <v>95.68</v>
      </c>
      <c r="G9" s="5"/>
    </row>
    <row r="10" spans="1:7" s="3" customFormat="1" ht="18.75" customHeight="1" x14ac:dyDescent="0.15">
      <c r="A10" s="28" t="s">
        <v>14</v>
      </c>
      <c r="B10" s="14">
        <v>20000</v>
      </c>
      <c r="C10" s="14">
        <v>4200</v>
      </c>
      <c r="D10" s="15">
        <f t="shared" si="0"/>
        <v>45.68</v>
      </c>
      <c r="E10" s="15">
        <f t="shared" si="1"/>
        <v>50</v>
      </c>
      <c r="F10" s="16">
        <f t="shared" si="2"/>
        <v>95.68</v>
      </c>
      <c r="G10" s="5"/>
    </row>
    <row r="11" spans="1:7" s="3" customFormat="1" ht="18.75" customHeight="1" x14ac:dyDescent="0.15">
      <c r="A11" s="28" t="s">
        <v>15</v>
      </c>
      <c r="B11" s="14">
        <v>20000</v>
      </c>
      <c r="C11" s="14">
        <v>4200</v>
      </c>
      <c r="D11" s="15">
        <f t="shared" si="0"/>
        <v>45.68</v>
      </c>
      <c r="E11" s="15">
        <f t="shared" si="1"/>
        <v>50</v>
      </c>
      <c r="F11" s="16">
        <f t="shared" si="2"/>
        <v>95.68</v>
      </c>
      <c r="G11" s="5"/>
    </row>
    <row r="12" spans="1:7" s="3" customFormat="1" ht="18.75" customHeight="1" x14ac:dyDescent="0.15">
      <c r="A12" s="28" t="s">
        <v>16</v>
      </c>
      <c r="B12" s="14">
        <v>20000</v>
      </c>
      <c r="C12" s="14">
        <v>5380</v>
      </c>
      <c r="D12" s="15">
        <f t="shared" si="0"/>
        <v>58.51</v>
      </c>
      <c r="E12" s="15">
        <f t="shared" si="1"/>
        <v>50</v>
      </c>
      <c r="F12" s="16">
        <f t="shared" si="2"/>
        <v>108.51</v>
      </c>
      <c r="G12" s="6" t="s">
        <v>17</v>
      </c>
    </row>
    <row r="13" spans="1:7" s="3" customFormat="1" ht="18.75" customHeight="1" x14ac:dyDescent="0.15">
      <c r="A13" s="28" t="s">
        <v>18</v>
      </c>
      <c r="B13" s="14">
        <v>30000</v>
      </c>
      <c r="C13" s="17">
        <v>5730</v>
      </c>
      <c r="D13" s="15">
        <f t="shared" si="0"/>
        <v>62.31</v>
      </c>
      <c r="E13" s="15">
        <f t="shared" si="1"/>
        <v>75</v>
      </c>
      <c r="F13" s="16">
        <f t="shared" si="2"/>
        <v>137.31</v>
      </c>
      <c r="G13" s="7"/>
    </row>
    <row r="14" spans="1:7" s="3" customFormat="1" ht="18.75" customHeight="1" x14ac:dyDescent="0.15">
      <c r="A14" s="28" t="s">
        <v>19</v>
      </c>
      <c r="B14" s="14">
        <v>28500</v>
      </c>
      <c r="C14" s="14">
        <v>4929</v>
      </c>
      <c r="D14" s="15">
        <f t="shared" si="0"/>
        <v>53.6</v>
      </c>
      <c r="E14" s="15">
        <f t="shared" si="1"/>
        <v>71.25</v>
      </c>
      <c r="F14" s="16">
        <f t="shared" si="2"/>
        <v>124.85</v>
      </c>
      <c r="G14" s="5"/>
    </row>
    <row r="15" spans="1:7" s="3" customFormat="1" ht="18.75" customHeight="1" x14ac:dyDescent="0.15">
      <c r="A15" s="28" t="s">
        <v>20</v>
      </c>
      <c r="B15" s="14">
        <v>7500</v>
      </c>
      <c r="C15" s="15">
        <v>1145</v>
      </c>
      <c r="D15" s="15">
        <f t="shared" si="0"/>
        <v>12.45</v>
      </c>
      <c r="E15" s="15">
        <f t="shared" si="1"/>
        <v>18.75</v>
      </c>
      <c r="F15" s="16">
        <f t="shared" si="2"/>
        <v>31.2</v>
      </c>
      <c r="G15" s="5"/>
    </row>
    <row r="16" spans="1:7" s="3" customFormat="1" ht="18.75" customHeight="1" x14ac:dyDescent="0.15">
      <c r="A16" s="28" t="s">
        <v>21</v>
      </c>
      <c r="B16" s="14">
        <v>20000</v>
      </c>
      <c r="C16" s="15">
        <v>4200</v>
      </c>
      <c r="D16" s="15">
        <f t="shared" si="0"/>
        <v>45.68</v>
      </c>
      <c r="E16" s="15">
        <f t="shared" si="1"/>
        <v>50</v>
      </c>
      <c r="F16" s="16">
        <f t="shared" si="2"/>
        <v>95.68</v>
      </c>
      <c r="G16" s="5"/>
    </row>
    <row r="17" spans="1:7" s="21" customFormat="1" ht="18.75" customHeight="1" x14ac:dyDescent="0.15">
      <c r="A17" s="29" t="s">
        <v>22</v>
      </c>
      <c r="B17" s="14">
        <v>16570</v>
      </c>
      <c r="C17" s="14">
        <v>3976.8</v>
      </c>
      <c r="D17" s="14">
        <f t="shared" si="0"/>
        <v>43.25</v>
      </c>
      <c r="E17" s="14">
        <f t="shared" si="1"/>
        <v>41.43</v>
      </c>
      <c r="F17" s="16">
        <f t="shared" si="2"/>
        <v>84.68</v>
      </c>
      <c r="G17" s="20"/>
    </row>
    <row r="18" spans="1:7" s="3" customFormat="1" ht="18.75" customHeight="1" x14ac:dyDescent="0.15">
      <c r="A18" s="28" t="s">
        <v>23</v>
      </c>
      <c r="B18" s="14">
        <f>158000+53430</f>
        <v>211430</v>
      </c>
      <c r="C18" s="14">
        <f>30076+11220.3</f>
        <v>41296.300000000003</v>
      </c>
      <c r="D18" s="14">
        <f t="shared" si="0"/>
        <v>449.1</v>
      </c>
      <c r="E18" s="14">
        <f t="shared" si="1"/>
        <v>528.58000000000004</v>
      </c>
      <c r="F18" s="16">
        <f t="shared" si="2"/>
        <v>977.68</v>
      </c>
      <c r="G18" s="5"/>
    </row>
    <row r="19" spans="1:7" s="3" customFormat="1" ht="18.75" customHeight="1" x14ac:dyDescent="0.15">
      <c r="A19" s="28" t="s">
        <v>24</v>
      </c>
      <c r="B19" s="14">
        <v>15000</v>
      </c>
      <c r="C19" s="14">
        <v>2820</v>
      </c>
      <c r="D19" s="14">
        <f t="shared" si="0"/>
        <v>30.67</v>
      </c>
      <c r="E19" s="14">
        <f t="shared" si="1"/>
        <v>37.5</v>
      </c>
      <c r="F19" s="16">
        <f t="shared" si="2"/>
        <v>68.17</v>
      </c>
      <c r="G19" s="8"/>
    </row>
    <row r="20" spans="1:7" s="3" customFormat="1" ht="18.75" customHeight="1" x14ac:dyDescent="0.15">
      <c r="A20" s="28" t="s">
        <v>25</v>
      </c>
      <c r="B20" s="14">
        <v>10000</v>
      </c>
      <c r="C20" s="14">
        <v>1520</v>
      </c>
      <c r="D20" s="14">
        <f t="shared" si="0"/>
        <v>16.53</v>
      </c>
      <c r="E20" s="14">
        <f t="shared" si="1"/>
        <v>25</v>
      </c>
      <c r="F20" s="16">
        <f t="shared" si="2"/>
        <v>41.53</v>
      </c>
      <c r="G20" s="5"/>
    </row>
    <row r="21" spans="1:7" s="3" customFormat="1" ht="18.75" customHeight="1" x14ac:dyDescent="0.15">
      <c r="A21" s="28" t="s">
        <v>81</v>
      </c>
      <c r="B21" s="14">
        <v>10000</v>
      </c>
      <c r="C21" s="14">
        <v>1523</v>
      </c>
      <c r="D21" s="15">
        <f t="shared" si="0"/>
        <v>16.559999999999999</v>
      </c>
      <c r="E21" s="15">
        <f t="shared" si="1"/>
        <v>25</v>
      </c>
      <c r="F21" s="16">
        <f t="shared" ref="F21:F50" si="3">ROUND(SUM(D21:E21),2)</f>
        <v>41.56</v>
      </c>
      <c r="G21" s="5"/>
    </row>
    <row r="22" spans="1:7" s="3" customFormat="1" ht="18.75" customHeight="1" x14ac:dyDescent="0.15">
      <c r="A22" s="28" t="s">
        <v>26</v>
      </c>
      <c r="B22" s="14">
        <v>5000</v>
      </c>
      <c r="C22" s="14">
        <v>760</v>
      </c>
      <c r="D22" s="15">
        <f t="shared" si="0"/>
        <v>8.27</v>
      </c>
      <c r="E22" s="15">
        <f t="shared" si="1"/>
        <v>12.5</v>
      </c>
      <c r="F22" s="16">
        <f t="shared" si="3"/>
        <v>20.77</v>
      </c>
      <c r="G22" s="5"/>
    </row>
    <row r="23" spans="1:7" s="3" customFormat="1" ht="18.75" customHeight="1" x14ac:dyDescent="0.15">
      <c r="A23" s="28" t="s">
        <v>27</v>
      </c>
      <c r="B23" s="14">
        <v>8000</v>
      </c>
      <c r="C23" s="14">
        <v>1232</v>
      </c>
      <c r="D23" s="15">
        <f t="shared" si="0"/>
        <v>13.4</v>
      </c>
      <c r="E23" s="15">
        <f t="shared" si="1"/>
        <v>20</v>
      </c>
      <c r="F23" s="16">
        <f t="shared" si="3"/>
        <v>33.4</v>
      </c>
      <c r="G23" s="5"/>
    </row>
    <row r="24" spans="1:7" s="3" customFormat="1" ht="18.75" customHeight="1" x14ac:dyDescent="0.15">
      <c r="A24" s="28" t="s">
        <v>82</v>
      </c>
      <c r="B24" s="14">
        <v>7000</v>
      </c>
      <c r="C24" s="14">
        <v>1470</v>
      </c>
      <c r="D24" s="15">
        <f t="shared" si="0"/>
        <v>15.99</v>
      </c>
      <c r="E24" s="15">
        <f t="shared" si="1"/>
        <v>17.5</v>
      </c>
      <c r="F24" s="16">
        <f t="shared" si="3"/>
        <v>33.49</v>
      </c>
      <c r="G24" s="5"/>
    </row>
    <row r="25" spans="1:7" s="3" customFormat="1" ht="18.75" customHeight="1" x14ac:dyDescent="0.15">
      <c r="A25" s="28" t="s">
        <v>83</v>
      </c>
      <c r="B25" s="14">
        <v>6500</v>
      </c>
      <c r="C25" s="14">
        <v>1001</v>
      </c>
      <c r="D25" s="15">
        <f t="shared" si="0"/>
        <v>10.89</v>
      </c>
      <c r="E25" s="15">
        <f t="shared" si="1"/>
        <v>16.25</v>
      </c>
      <c r="F25" s="16">
        <f t="shared" si="3"/>
        <v>27.14</v>
      </c>
      <c r="G25" s="5"/>
    </row>
    <row r="26" spans="1:7" s="3" customFormat="1" ht="18.75" customHeight="1" x14ac:dyDescent="0.15">
      <c r="A26" s="28" t="s">
        <v>28</v>
      </c>
      <c r="B26" s="14">
        <v>10000</v>
      </c>
      <c r="C26" s="14">
        <v>1698</v>
      </c>
      <c r="D26" s="15">
        <f t="shared" si="0"/>
        <v>18.47</v>
      </c>
      <c r="E26" s="15">
        <f t="shared" si="1"/>
        <v>25</v>
      </c>
      <c r="F26" s="16">
        <f t="shared" si="3"/>
        <v>43.47</v>
      </c>
      <c r="G26" s="5"/>
    </row>
    <row r="27" spans="1:7" s="3" customFormat="1" ht="18.75" customHeight="1" x14ac:dyDescent="0.15">
      <c r="A27" s="28" t="s">
        <v>29</v>
      </c>
      <c r="B27" s="14">
        <v>6000</v>
      </c>
      <c r="C27" s="14">
        <v>909</v>
      </c>
      <c r="D27" s="15">
        <f t="shared" si="0"/>
        <v>9.89</v>
      </c>
      <c r="E27" s="15">
        <f t="shared" si="1"/>
        <v>15</v>
      </c>
      <c r="F27" s="16">
        <f t="shared" si="3"/>
        <v>24.89</v>
      </c>
      <c r="G27" s="5"/>
    </row>
    <row r="28" spans="1:7" s="3" customFormat="1" ht="18.75" customHeight="1" x14ac:dyDescent="0.15">
      <c r="A28" s="28" t="s">
        <v>30</v>
      </c>
      <c r="B28" s="14">
        <v>5000</v>
      </c>
      <c r="C28" s="14">
        <v>760</v>
      </c>
      <c r="D28" s="15">
        <f t="shared" si="0"/>
        <v>8.27</v>
      </c>
      <c r="E28" s="15">
        <f t="shared" si="1"/>
        <v>12.5</v>
      </c>
      <c r="F28" s="16">
        <f t="shared" si="3"/>
        <v>20.77</v>
      </c>
      <c r="G28" s="5"/>
    </row>
    <row r="29" spans="1:7" s="3" customFormat="1" ht="18.75" customHeight="1" x14ac:dyDescent="0.15">
      <c r="A29" s="28" t="s">
        <v>31</v>
      </c>
      <c r="B29" s="14">
        <v>12500</v>
      </c>
      <c r="C29" s="14">
        <v>1900</v>
      </c>
      <c r="D29" s="15">
        <f t="shared" si="0"/>
        <v>20.66</v>
      </c>
      <c r="E29" s="15">
        <f t="shared" si="1"/>
        <v>31.25</v>
      </c>
      <c r="F29" s="16">
        <f t="shared" si="3"/>
        <v>51.91</v>
      </c>
      <c r="G29" s="5"/>
    </row>
    <row r="30" spans="1:7" s="3" customFormat="1" ht="32.25" customHeight="1" x14ac:dyDescent="0.15">
      <c r="A30" s="28" t="s">
        <v>77</v>
      </c>
      <c r="B30" s="14">
        <v>10000</v>
      </c>
      <c r="C30" s="14">
        <v>1624</v>
      </c>
      <c r="D30" s="15">
        <f t="shared" si="0"/>
        <v>17.66</v>
      </c>
      <c r="E30" s="15">
        <f t="shared" si="1"/>
        <v>25</v>
      </c>
      <c r="F30" s="16">
        <f t="shared" si="3"/>
        <v>42.66</v>
      </c>
      <c r="G30" s="7"/>
    </row>
    <row r="31" spans="1:7" s="3" customFormat="1" ht="18.75" customHeight="1" x14ac:dyDescent="0.15">
      <c r="A31" s="28" t="s">
        <v>32</v>
      </c>
      <c r="B31" s="14">
        <v>5000</v>
      </c>
      <c r="C31" s="14">
        <v>816</v>
      </c>
      <c r="D31" s="15">
        <f t="shared" si="0"/>
        <v>8.8699999999999992</v>
      </c>
      <c r="E31" s="15">
        <f t="shared" si="1"/>
        <v>12.5</v>
      </c>
      <c r="F31" s="16">
        <f t="shared" si="3"/>
        <v>21.37</v>
      </c>
      <c r="G31" s="7"/>
    </row>
    <row r="32" spans="1:7" s="3" customFormat="1" ht="18.75" customHeight="1" x14ac:dyDescent="0.15">
      <c r="A32" s="28" t="s">
        <v>33</v>
      </c>
      <c r="B32" s="14">
        <v>5000</v>
      </c>
      <c r="C32" s="14">
        <v>1050</v>
      </c>
      <c r="D32" s="15">
        <f t="shared" si="0"/>
        <v>11.42</v>
      </c>
      <c r="E32" s="15">
        <f t="shared" si="1"/>
        <v>12.5</v>
      </c>
      <c r="F32" s="16">
        <f t="shared" si="3"/>
        <v>23.92</v>
      </c>
      <c r="G32" s="7"/>
    </row>
    <row r="33" spans="1:7" s="3" customFormat="1" ht="18.75" customHeight="1" x14ac:dyDescent="0.15">
      <c r="A33" s="28" t="s">
        <v>34</v>
      </c>
      <c r="B33" s="14">
        <v>10000</v>
      </c>
      <c r="C33" s="14">
        <v>1525</v>
      </c>
      <c r="D33" s="15">
        <f t="shared" si="0"/>
        <v>16.579999999999998</v>
      </c>
      <c r="E33" s="15">
        <f t="shared" si="1"/>
        <v>25</v>
      </c>
      <c r="F33" s="16">
        <f t="shared" si="3"/>
        <v>41.58</v>
      </c>
      <c r="G33" s="5"/>
    </row>
    <row r="34" spans="1:7" s="3" customFormat="1" ht="18.75" customHeight="1" x14ac:dyDescent="0.15">
      <c r="A34" s="28" t="s">
        <v>35</v>
      </c>
      <c r="B34" s="14">
        <v>8000</v>
      </c>
      <c r="C34" s="14">
        <v>1222</v>
      </c>
      <c r="D34" s="15">
        <f t="shared" si="0"/>
        <v>13.29</v>
      </c>
      <c r="E34" s="15">
        <f t="shared" si="1"/>
        <v>20</v>
      </c>
      <c r="F34" s="16">
        <f t="shared" si="3"/>
        <v>33.29</v>
      </c>
      <c r="G34" s="5"/>
    </row>
    <row r="35" spans="1:7" s="3" customFormat="1" ht="18.75" customHeight="1" x14ac:dyDescent="0.15">
      <c r="A35" s="28" t="s">
        <v>36</v>
      </c>
      <c r="B35" s="14">
        <v>9000</v>
      </c>
      <c r="C35" s="14">
        <v>1376</v>
      </c>
      <c r="D35" s="15">
        <f t="shared" si="0"/>
        <v>14.96</v>
      </c>
      <c r="E35" s="15">
        <f t="shared" si="1"/>
        <v>22.5</v>
      </c>
      <c r="F35" s="16">
        <f t="shared" si="3"/>
        <v>37.46</v>
      </c>
      <c r="G35" s="5"/>
    </row>
    <row r="36" spans="1:7" s="3" customFormat="1" ht="18.75" customHeight="1" x14ac:dyDescent="0.15">
      <c r="A36" s="28" t="s">
        <v>37</v>
      </c>
      <c r="B36" s="14">
        <v>8000</v>
      </c>
      <c r="C36" s="14">
        <v>1217</v>
      </c>
      <c r="D36" s="15">
        <f t="shared" si="0"/>
        <v>13.23</v>
      </c>
      <c r="E36" s="15">
        <f t="shared" si="1"/>
        <v>20</v>
      </c>
      <c r="F36" s="16">
        <f t="shared" si="3"/>
        <v>33.229999999999997</v>
      </c>
      <c r="G36" s="5"/>
    </row>
    <row r="37" spans="1:7" s="3" customFormat="1" ht="18.75" customHeight="1" x14ac:dyDescent="0.15">
      <c r="A37" s="28" t="s">
        <v>78</v>
      </c>
      <c r="B37" s="14">
        <v>5000</v>
      </c>
      <c r="C37" s="14">
        <v>1050</v>
      </c>
      <c r="D37" s="15">
        <f t="shared" si="0"/>
        <v>11.42</v>
      </c>
      <c r="E37" s="15">
        <f t="shared" si="1"/>
        <v>12.5</v>
      </c>
      <c r="F37" s="16">
        <f t="shared" si="3"/>
        <v>23.92</v>
      </c>
      <c r="G37" s="5"/>
    </row>
    <row r="38" spans="1:7" s="3" customFormat="1" ht="18.75" customHeight="1" x14ac:dyDescent="0.15">
      <c r="A38" s="28" t="s">
        <v>38</v>
      </c>
      <c r="B38" s="14">
        <v>5000</v>
      </c>
      <c r="C38" s="14">
        <v>1050</v>
      </c>
      <c r="D38" s="15">
        <f t="shared" si="0"/>
        <v>11.42</v>
      </c>
      <c r="E38" s="15">
        <f t="shared" si="1"/>
        <v>12.5</v>
      </c>
      <c r="F38" s="16">
        <f t="shared" si="3"/>
        <v>23.92</v>
      </c>
      <c r="G38" s="5"/>
    </row>
    <row r="39" spans="1:7" s="3" customFormat="1" ht="18.75" customHeight="1" x14ac:dyDescent="0.15">
      <c r="A39" s="28" t="s">
        <v>39</v>
      </c>
      <c r="B39" s="14">
        <v>10400</v>
      </c>
      <c r="C39" s="14">
        <v>1721</v>
      </c>
      <c r="D39" s="15">
        <f t="shared" si="0"/>
        <v>18.72</v>
      </c>
      <c r="E39" s="15">
        <f t="shared" ref="E39:E70" si="4">ROUND(B39*100/10000/4,2)</f>
        <v>26</v>
      </c>
      <c r="F39" s="16">
        <f t="shared" si="3"/>
        <v>44.72</v>
      </c>
      <c r="G39" s="5"/>
    </row>
    <row r="40" spans="1:7" s="3" customFormat="1" ht="18.75" customHeight="1" x14ac:dyDescent="0.15">
      <c r="A40" s="28" t="s">
        <v>40</v>
      </c>
      <c r="B40" s="14">
        <v>11400</v>
      </c>
      <c r="C40" s="14">
        <v>1821</v>
      </c>
      <c r="D40" s="15">
        <f t="shared" si="0"/>
        <v>19.8</v>
      </c>
      <c r="E40" s="15">
        <f t="shared" si="4"/>
        <v>28.5</v>
      </c>
      <c r="F40" s="16">
        <f t="shared" si="3"/>
        <v>48.3</v>
      </c>
      <c r="G40" s="5"/>
    </row>
    <row r="41" spans="1:7" s="3" customFormat="1" ht="18.75" customHeight="1" x14ac:dyDescent="0.15">
      <c r="A41" s="28" t="s">
        <v>41</v>
      </c>
      <c r="B41" s="14">
        <v>10400</v>
      </c>
      <c r="C41" s="14">
        <v>1721</v>
      </c>
      <c r="D41" s="15">
        <f t="shared" si="0"/>
        <v>18.72</v>
      </c>
      <c r="E41" s="15">
        <f t="shared" si="4"/>
        <v>26</v>
      </c>
      <c r="F41" s="16">
        <f t="shared" si="3"/>
        <v>44.72</v>
      </c>
      <c r="G41" s="5"/>
    </row>
    <row r="42" spans="1:7" s="3" customFormat="1" ht="18.75" customHeight="1" x14ac:dyDescent="0.15">
      <c r="A42" s="28" t="s">
        <v>42</v>
      </c>
      <c r="B42" s="14">
        <v>5300</v>
      </c>
      <c r="C42" s="14">
        <v>1113</v>
      </c>
      <c r="D42" s="15">
        <f t="shared" si="0"/>
        <v>12.1</v>
      </c>
      <c r="E42" s="15">
        <f t="shared" si="4"/>
        <v>13.25</v>
      </c>
      <c r="F42" s="16">
        <f t="shared" si="3"/>
        <v>25.35</v>
      </c>
      <c r="G42" s="5"/>
    </row>
    <row r="43" spans="1:7" s="3" customFormat="1" ht="18.75" customHeight="1" x14ac:dyDescent="0.15">
      <c r="A43" s="28" t="s">
        <v>79</v>
      </c>
      <c r="B43" s="14">
        <v>30000</v>
      </c>
      <c r="C43" s="14">
        <v>4620</v>
      </c>
      <c r="D43" s="15">
        <f t="shared" si="0"/>
        <v>50.24</v>
      </c>
      <c r="E43" s="15">
        <f t="shared" si="4"/>
        <v>75</v>
      </c>
      <c r="F43" s="16">
        <f t="shared" si="3"/>
        <v>125.24</v>
      </c>
      <c r="G43" s="8"/>
    </row>
    <row r="44" spans="1:7" s="3" customFormat="1" ht="18.75" customHeight="1" x14ac:dyDescent="0.15">
      <c r="A44" s="28" t="s">
        <v>43</v>
      </c>
      <c r="B44" s="14">
        <v>13000</v>
      </c>
      <c r="C44" s="14">
        <v>2266</v>
      </c>
      <c r="D44" s="15">
        <f t="shared" si="0"/>
        <v>24.64</v>
      </c>
      <c r="E44" s="15">
        <f t="shared" si="4"/>
        <v>32.5</v>
      </c>
      <c r="F44" s="16">
        <f t="shared" si="3"/>
        <v>57.14</v>
      </c>
      <c r="G44" s="5"/>
    </row>
    <row r="45" spans="1:7" s="3" customFormat="1" ht="18.75" customHeight="1" x14ac:dyDescent="0.15">
      <c r="A45" s="28" t="s">
        <v>84</v>
      </c>
      <c r="B45" s="14">
        <v>10000</v>
      </c>
      <c r="C45" s="14">
        <v>1519</v>
      </c>
      <c r="D45" s="15">
        <f t="shared" si="0"/>
        <v>16.52</v>
      </c>
      <c r="E45" s="15">
        <f t="shared" si="4"/>
        <v>25</v>
      </c>
      <c r="F45" s="16">
        <f t="shared" si="3"/>
        <v>41.52</v>
      </c>
      <c r="G45" s="5"/>
    </row>
    <row r="46" spans="1:7" s="3" customFormat="1" ht="18.75" customHeight="1" x14ac:dyDescent="0.15">
      <c r="A46" s="28" t="s">
        <v>44</v>
      </c>
      <c r="B46" s="14">
        <v>14000</v>
      </c>
      <c r="C46" s="14">
        <v>2188</v>
      </c>
      <c r="D46" s="15">
        <f t="shared" si="0"/>
        <v>23.79</v>
      </c>
      <c r="E46" s="15">
        <f t="shared" si="4"/>
        <v>35</v>
      </c>
      <c r="F46" s="16">
        <f t="shared" si="3"/>
        <v>58.79</v>
      </c>
      <c r="G46" s="5"/>
    </row>
    <row r="47" spans="1:7" s="3" customFormat="1" ht="18.75" customHeight="1" x14ac:dyDescent="0.15">
      <c r="A47" s="28" t="s">
        <v>45</v>
      </c>
      <c r="B47" s="14">
        <v>6500</v>
      </c>
      <c r="C47" s="14">
        <v>1075</v>
      </c>
      <c r="D47" s="15">
        <f t="shared" si="0"/>
        <v>11.69</v>
      </c>
      <c r="E47" s="15">
        <f t="shared" si="4"/>
        <v>16.25</v>
      </c>
      <c r="F47" s="16">
        <f t="shared" si="3"/>
        <v>27.94</v>
      </c>
      <c r="G47" s="5"/>
    </row>
    <row r="48" spans="1:7" s="3" customFormat="1" ht="18.75" customHeight="1" x14ac:dyDescent="0.15">
      <c r="A48" s="28" t="s">
        <v>46</v>
      </c>
      <c r="B48" s="18">
        <v>5000</v>
      </c>
      <c r="C48" s="18">
        <v>720</v>
      </c>
      <c r="D48" s="15">
        <f t="shared" si="0"/>
        <v>7.83</v>
      </c>
      <c r="E48" s="15">
        <f t="shared" si="4"/>
        <v>12.5</v>
      </c>
      <c r="F48" s="16">
        <f t="shared" si="3"/>
        <v>20.329999999999998</v>
      </c>
      <c r="G48" s="8"/>
    </row>
    <row r="49" spans="1:7" s="3" customFormat="1" ht="18.75" customHeight="1" x14ac:dyDescent="0.15">
      <c r="A49" s="28" t="s">
        <v>47</v>
      </c>
      <c r="B49" s="14">
        <v>14000</v>
      </c>
      <c r="C49" s="14">
        <v>2146</v>
      </c>
      <c r="D49" s="15">
        <f t="shared" si="0"/>
        <v>23.34</v>
      </c>
      <c r="E49" s="15">
        <f t="shared" si="4"/>
        <v>35</v>
      </c>
      <c r="F49" s="16">
        <f t="shared" si="3"/>
        <v>58.34</v>
      </c>
      <c r="G49" s="7"/>
    </row>
    <row r="50" spans="1:7" s="3" customFormat="1" ht="18.75" customHeight="1" x14ac:dyDescent="0.15">
      <c r="A50" s="28" t="s">
        <v>48</v>
      </c>
      <c r="B50" s="14">
        <v>10000</v>
      </c>
      <c r="C50" s="14">
        <v>2100</v>
      </c>
      <c r="D50" s="15">
        <f t="shared" si="0"/>
        <v>22.84</v>
      </c>
      <c r="E50" s="15">
        <f t="shared" si="4"/>
        <v>25</v>
      </c>
      <c r="F50" s="16">
        <f t="shared" si="3"/>
        <v>47.84</v>
      </c>
      <c r="G50" s="7"/>
    </row>
    <row r="51" spans="1:7" s="3" customFormat="1" ht="18.75" customHeight="1" x14ac:dyDescent="0.15">
      <c r="A51" s="28" t="s">
        <v>49</v>
      </c>
      <c r="B51" s="14">
        <v>8000</v>
      </c>
      <c r="C51" s="14">
        <v>1222</v>
      </c>
      <c r="D51" s="15">
        <f t="shared" si="0"/>
        <v>13.29</v>
      </c>
      <c r="E51" s="15">
        <f t="shared" si="4"/>
        <v>20</v>
      </c>
      <c r="F51" s="16">
        <f t="shared" ref="F51:F69" si="5">ROUND(SUM(D51:E51),2)</f>
        <v>33.29</v>
      </c>
      <c r="G51" s="7"/>
    </row>
    <row r="52" spans="1:7" s="3" customFormat="1" ht="18.75" customHeight="1" x14ac:dyDescent="0.15">
      <c r="A52" s="28" t="s">
        <v>50</v>
      </c>
      <c r="B52" s="14">
        <v>8000</v>
      </c>
      <c r="C52" s="14">
        <v>1227</v>
      </c>
      <c r="D52" s="15">
        <f t="shared" si="0"/>
        <v>13.34</v>
      </c>
      <c r="E52" s="15">
        <f t="shared" si="4"/>
        <v>20</v>
      </c>
      <c r="F52" s="16">
        <f t="shared" si="5"/>
        <v>33.340000000000003</v>
      </c>
      <c r="G52" s="7"/>
    </row>
    <row r="53" spans="1:7" s="3" customFormat="1" ht="18.75" customHeight="1" x14ac:dyDescent="0.15">
      <c r="A53" s="28" t="s">
        <v>51</v>
      </c>
      <c r="B53" s="17">
        <v>8500</v>
      </c>
      <c r="C53" s="17">
        <v>2286.5</v>
      </c>
      <c r="D53" s="15">
        <f t="shared" si="0"/>
        <v>24.87</v>
      </c>
      <c r="E53" s="15">
        <f t="shared" si="4"/>
        <v>21.25</v>
      </c>
      <c r="F53" s="16">
        <f t="shared" si="5"/>
        <v>46.12</v>
      </c>
      <c r="G53" s="7"/>
    </row>
    <row r="54" spans="1:7" s="3" customFormat="1" ht="18.75" customHeight="1" x14ac:dyDescent="0.15">
      <c r="A54" s="28" t="s">
        <v>52</v>
      </c>
      <c r="B54" s="14">
        <v>6500</v>
      </c>
      <c r="C54" s="14">
        <v>1040</v>
      </c>
      <c r="D54" s="15">
        <f t="shared" si="0"/>
        <v>11.31</v>
      </c>
      <c r="E54" s="15">
        <f t="shared" si="4"/>
        <v>16.25</v>
      </c>
      <c r="F54" s="16">
        <f t="shared" si="5"/>
        <v>27.56</v>
      </c>
      <c r="G54" s="5"/>
    </row>
    <row r="55" spans="1:7" s="3" customFormat="1" ht="18.75" customHeight="1" x14ac:dyDescent="0.15">
      <c r="A55" s="28" t="s">
        <v>53</v>
      </c>
      <c r="B55" s="14">
        <v>6000</v>
      </c>
      <c r="C55" s="14">
        <v>909</v>
      </c>
      <c r="D55" s="15">
        <f t="shared" si="0"/>
        <v>9.89</v>
      </c>
      <c r="E55" s="15">
        <f t="shared" si="4"/>
        <v>15</v>
      </c>
      <c r="F55" s="16">
        <f t="shared" si="5"/>
        <v>24.89</v>
      </c>
      <c r="G55" s="5"/>
    </row>
    <row r="56" spans="1:7" s="3" customFormat="1" ht="18.75" customHeight="1" x14ac:dyDescent="0.15">
      <c r="A56" s="28" t="s">
        <v>54</v>
      </c>
      <c r="B56" s="14">
        <v>5000</v>
      </c>
      <c r="C56" s="14">
        <v>776</v>
      </c>
      <c r="D56" s="15">
        <f t="shared" si="0"/>
        <v>8.44</v>
      </c>
      <c r="E56" s="15">
        <f t="shared" si="4"/>
        <v>12.5</v>
      </c>
      <c r="F56" s="16">
        <f t="shared" si="5"/>
        <v>20.94</v>
      </c>
      <c r="G56" s="5"/>
    </row>
    <row r="57" spans="1:7" s="3" customFormat="1" ht="18.75" customHeight="1" x14ac:dyDescent="0.15">
      <c r="A57" s="28" t="s">
        <v>55</v>
      </c>
      <c r="B57" s="14">
        <v>16500</v>
      </c>
      <c r="C57" s="14">
        <v>3086</v>
      </c>
      <c r="D57" s="15">
        <f t="shared" si="0"/>
        <v>33.56</v>
      </c>
      <c r="E57" s="15">
        <f t="shared" si="4"/>
        <v>41.25</v>
      </c>
      <c r="F57" s="16">
        <f t="shared" si="5"/>
        <v>74.81</v>
      </c>
      <c r="G57" s="5"/>
    </row>
    <row r="58" spans="1:7" s="3" customFormat="1" ht="18.75" customHeight="1" x14ac:dyDescent="0.15">
      <c r="A58" s="28" t="s">
        <v>56</v>
      </c>
      <c r="B58" s="14">
        <v>6500</v>
      </c>
      <c r="C58" s="14">
        <v>1625</v>
      </c>
      <c r="D58" s="15">
        <f t="shared" si="0"/>
        <v>17.670000000000002</v>
      </c>
      <c r="E58" s="15">
        <f t="shared" si="4"/>
        <v>16.25</v>
      </c>
      <c r="F58" s="16">
        <f t="shared" si="5"/>
        <v>33.92</v>
      </c>
      <c r="G58" s="5"/>
    </row>
    <row r="59" spans="1:7" s="3" customFormat="1" ht="18.75" customHeight="1" x14ac:dyDescent="0.15">
      <c r="A59" s="28" t="s">
        <v>57</v>
      </c>
      <c r="B59" s="14">
        <v>5000</v>
      </c>
      <c r="C59" s="14">
        <v>1050</v>
      </c>
      <c r="D59" s="15">
        <f t="shared" si="0"/>
        <v>11.42</v>
      </c>
      <c r="E59" s="15">
        <f t="shared" si="4"/>
        <v>12.5</v>
      </c>
      <c r="F59" s="16">
        <f t="shared" si="5"/>
        <v>23.92</v>
      </c>
      <c r="G59" s="5"/>
    </row>
    <row r="60" spans="1:7" s="3" customFormat="1" ht="18.75" customHeight="1" x14ac:dyDescent="0.15">
      <c r="A60" s="28" t="s">
        <v>58</v>
      </c>
      <c r="B60" s="14">
        <v>8500</v>
      </c>
      <c r="C60" s="14">
        <v>1299</v>
      </c>
      <c r="D60" s="15">
        <f t="shared" si="0"/>
        <v>14.13</v>
      </c>
      <c r="E60" s="15">
        <f t="shared" si="4"/>
        <v>21.25</v>
      </c>
      <c r="F60" s="16">
        <f t="shared" si="5"/>
        <v>35.380000000000003</v>
      </c>
      <c r="G60" s="5"/>
    </row>
    <row r="61" spans="1:7" s="3" customFormat="1" ht="18.75" customHeight="1" x14ac:dyDescent="0.15">
      <c r="A61" s="28" t="s">
        <v>59</v>
      </c>
      <c r="B61" s="14">
        <v>7500</v>
      </c>
      <c r="C61" s="14">
        <v>1140</v>
      </c>
      <c r="D61" s="15">
        <f t="shared" si="0"/>
        <v>12.4</v>
      </c>
      <c r="E61" s="15">
        <f t="shared" si="4"/>
        <v>18.75</v>
      </c>
      <c r="F61" s="16">
        <f t="shared" si="5"/>
        <v>31.15</v>
      </c>
      <c r="G61" s="5"/>
    </row>
    <row r="62" spans="1:7" s="3" customFormat="1" ht="18.75" customHeight="1" x14ac:dyDescent="0.15">
      <c r="A62" s="28" t="s">
        <v>60</v>
      </c>
      <c r="B62" s="14">
        <v>7000</v>
      </c>
      <c r="C62" s="14">
        <v>1064</v>
      </c>
      <c r="D62" s="15">
        <f t="shared" si="0"/>
        <v>11.57</v>
      </c>
      <c r="E62" s="15">
        <f t="shared" si="4"/>
        <v>17.5</v>
      </c>
      <c r="F62" s="16">
        <f t="shared" si="5"/>
        <v>29.07</v>
      </c>
      <c r="G62" s="5"/>
    </row>
    <row r="63" spans="1:7" s="3" customFormat="1" ht="18.75" customHeight="1" x14ac:dyDescent="0.15">
      <c r="A63" s="28" t="s">
        <v>61</v>
      </c>
      <c r="B63" s="14">
        <v>6500</v>
      </c>
      <c r="C63" s="14">
        <v>976</v>
      </c>
      <c r="D63" s="15">
        <f t="shared" si="0"/>
        <v>10.61</v>
      </c>
      <c r="E63" s="15">
        <f t="shared" si="4"/>
        <v>16.25</v>
      </c>
      <c r="F63" s="16">
        <f t="shared" si="5"/>
        <v>26.86</v>
      </c>
      <c r="G63" s="5"/>
    </row>
    <row r="64" spans="1:7" s="3" customFormat="1" ht="18.75" customHeight="1" x14ac:dyDescent="0.15">
      <c r="A64" s="28" t="s">
        <v>62</v>
      </c>
      <c r="B64" s="14">
        <v>7000</v>
      </c>
      <c r="C64" s="14">
        <v>1078</v>
      </c>
      <c r="D64" s="15">
        <f t="shared" si="0"/>
        <v>11.72</v>
      </c>
      <c r="E64" s="15">
        <f t="shared" si="4"/>
        <v>17.5</v>
      </c>
      <c r="F64" s="16">
        <f t="shared" si="5"/>
        <v>29.22</v>
      </c>
      <c r="G64" s="5"/>
    </row>
    <row r="65" spans="1:7" s="3" customFormat="1" ht="18.75" customHeight="1" x14ac:dyDescent="0.15">
      <c r="A65" s="28" t="s">
        <v>63</v>
      </c>
      <c r="B65" s="14">
        <v>8000</v>
      </c>
      <c r="C65" s="14">
        <v>1232</v>
      </c>
      <c r="D65" s="15">
        <f t="shared" si="0"/>
        <v>13.4</v>
      </c>
      <c r="E65" s="15">
        <f t="shared" si="4"/>
        <v>20</v>
      </c>
      <c r="F65" s="16">
        <f t="shared" si="5"/>
        <v>33.4</v>
      </c>
      <c r="G65" s="5"/>
    </row>
    <row r="66" spans="1:7" s="3" customFormat="1" ht="18.75" customHeight="1" x14ac:dyDescent="0.15">
      <c r="A66" s="28" t="s">
        <v>64</v>
      </c>
      <c r="B66" s="14">
        <v>16500</v>
      </c>
      <c r="C66" s="14">
        <v>3096</v>
      </c>
      <c r="D66" s="15">
        <f t="shared" si="0"/>
        <v>33.67</v>
      </c>
      <c r="E66" s="15">
        <f t="shared" si="4"/>
        <v>41.25</v>
      </c>
      <c r="F66" s="16">
        <f t="shared" si="5"/>
        <v>74.92</v>
      </c>
      <c r="G66" s="5"/>
    </row>
    <row r="67" spans="1:7" s="3" customFormat="1" ht="18.75" customHeight="1" x14ac:dyDescent="0.15">
      <c r="A67" s="28" t="s">
        <v>65</v>
      </c>
      <c r="B67" s="14">
        <v>6000</v>
      </c>
      <c r="C67" s="14">
        <v>936</v>
      </c>
      <c r="D67" s="15">
        <f t="shared" si="0"/>
        <v>10.18</v>
      </c>
      <c r="E67" s="15">
        <f t="shared" si="4"/>
        <v>15</v>
      </c>
      <c r="F67" s="16">
        <f t="shared" si="5"/>
        <v>25.18</v>
      </c>
      <c r="G67" s="5"/>
    </row>
    <row r="68" spans="1:7" s="3" customFormat="1" ht="18.75" customHeight="1" x14ac:dyDescent="0.15">
      <c r="A68" s="28" t="s">
        <v>66</v>
      </c>
      <c r="B68" s="14">
        <v>14000</v>
      </c>
      <c r="C68" s="14">
        <v>2141</v>
      </c>
      <c r="D68" s="15">
        <f t="shared" si="0"/>
        <v>23.28</v>
      </c>
      <c r="E68" s="15">
        <f t="shared" si="4"/>
        <v>35</v>
      </c>
      <c r="F68" s="16">
        <f t="shared" si="5"/>
        <v>58.28</v>
      </c>
      <c r="G68" s="5"/>
    </row>
    <row r="69" spans="1:7" s="3" customFormat="1" ht="18.75" customHeight="1" x14ac:dyDescent="0.15">
      <c r="A69" s="28" t="s">
        <v>67</v>
      </c>
      <c r="B69" s="14">
        <v>9000</v>
      </c>
      <c r="C69" s="14">
        <v>1544</v>
      </c>
      <c r="D69" s="15">
        <f t="shared" si="0"/>
        <v>16.79</v>
      </c>
      <c r="E69" s="15">
        <f t="shared" si="4"/>
        <v>22.5</v>
      </c>
      <c r="F69" s="16">
        <f t="shared" si="5"/>
        <v>39.29</v>
      </c>
      <c r="G69" s="5"/>
    </row>
    <row r="70" spans="1:7" s="3" customFormat="1" ht="18.75" customHeight="1" x14ac:dyDescent="0.15">
      <c r="A70" s="28" t="s">
        <v>68</v>
      </c>
      <c r="B70" s="14">
        <v>8000</v>
      </c>
      <c r="C70" s="14">
        <v>2034</v>
      </c>
      <c r="D70" s="15">
        <f t="shared" ref="D70:D78" si="6">ROUND((C70*0.0435/4),2)</f>
        <v>22.12</v>
      </c>
      <c r="E70" s="15">
        <f t="shared" si="4"/>
        <v>20</v>
      </c>
      <c r="F70" s="16">
        <f t="shared" ref="F70:F78" si="7">ROUND(SUM(D70:E70),2)</f>
        <v>42.12</v>
      </c>
      <c r="G70" s="5"/>
    </row>
    <row r="71" spans="1:7" s="3" customFormat="1" ht="18.75" customHeight="1" x14ac:dyDescent="0.15">
      <c r="A71" s="28" t="s">
        <v>69</v>
      </c>
      <c r="B71" s="14">
        <v>5000</v>
      </c>
      <c r="C71" s="14">
        <v>1050</v>
      </c>
      <c r="D71" s="15">
        <f t="shared" si="6"/>
        <v>11.42</v>
      </c>
      <c r="E71" s="15">
        <f t="shared" ref="E71:E78" si="8">ROUND(B71*100/10000/4,2)</f>
        <v>12.5</v>
      </c>
      <c r="F71" s="16">
        <f t="shared" si="7"/>
        <v>23.92</v>
      </c>
      <c r="G71" s="5"/>
    </row>
    <row r="72" spans="1:7" s="3" customFormat="1" ht="18.75" customHeight="1" x14ac:dyDescent="0.15">
      <c r="A72" s="28" t="s">
        <v>70</v>
      </c>
      <c r="B72" s="14">
        <v>8000</v>
      </c>
      <c r="C72" s="14">
        <v>1262</v>
      </c>
      <c r="D72" s="15">
        <f t="shared" si="6"/>
        <v>13.72</v>
      </c>
      <c r="E72" s="15">
        <f t="shared" si="8"/>
        <v>20</v>
      </c>
      <c r="F72" s="16">
        <f t="shared" si="7"/>
        <v>33.72</v>
      </c>
      <c r="G72" s="5"/>
    </row>
    <row r="73" spans="1:7" s="3" customFormat="1" ht="18.75" customHeight="1" x14ac:dyDescent="0.15">
      <c r="A73" s="28" t="s">
        <v>71</v>
      </c>
      <c r="B73" s="14">
        <v>7500</v>
      </c>
      <c r="C73" s="14">
        <v>1155</v>
      </c>
      <c r="D73" s="15">
        <f t="shared" si="6"/>
        <v>12.56</v>
      </c>
      <c r="E73" s="15">
        <f t="shared" si="8"/>
        <v>18.75</v>
      </c>
      <c r="F73" s="16">
        <f t="shared" si="7"/>
        <v>31.31</v>
      </c>
      <c r="G73" s="5"/>
    </row>
    <row r="74" spans="1:7" s="3" customFormat="1" ht="18.75" customHeight="1" x14ac:dyDescent="0.15">
      <c r="A74" s="28" t="s">
        <v>72</v>
      </c>
      <c r="B74" s="14">
        <v>7000</v>
      </c>
      <c r="C74" s="14">
        <v>1102</v>
      </c>
      <c r="D74" s="15">
        <f t="shared" si="6"/>
        <v>11.98</v>
      </c>
      <c r="E74" s="15">
        <f t="shared" si="8"/>
        <v>17.5</v>
      </c>
      <c r="F74" s="16">
        <f t="shared" si="7"/>
        <v>29.48</v>
      </c>
      <c r="G74" s="5"/>
    </row>
    <row r="75" spans="1:7" s="3" customFormat="1" ht="18.75" customHeight="1" x14ac:dyDescent="0.15">
      <c r="A75" s="28" t="s">
        <v>73</v>
      </c>
      <c r="B75" s="14">
        <v>5000</v>
      </c>
      <c r="C75" s="14">
        <v>776</v>
      </c>
      <c r="D75" s="15">
        <f t="shared" si="6"/>
        <v>8.44</v>
      </c>
      <c r="E75" s="15">
        <f t="shared" si="8"/>
        <v>12.5</v>
      </c>
      <c r="F75" s="16">
        <f t="shared" si="7"/>
        <v>20.94</v>
      </c>
      <c r="G75" s="5"/>
    </row>
    <row r="76" spans="1:7" s="3" customFormat="1" ht="18.75" customHeight="1" x14ac:dyDescent="0.15">
      <c r="A76" s="28" t="s">
        <v>74</v>
      </c>
      <c r="B76" s="14">
        <v>11000</v>
      </c>
      <c r="C76" s="14">
        <v>1704</v>
      </c>
      <c r="D76" s="15">
        <f t="shared" si="6"/>
        <v>18.53</v>
      </c>
      <c r="E76" s="15">
        <f t="shared" si="8"/>
        <v>27.5</v>
      </c>
      <c r="F76" s="16">
        <f t="shared" si="7"/>
        <v>46.03</v>
      </c>
      <c r="G76" s="5"/>
    </row>
    <row r="77" spans="1:7" s="3" customFormat="1" ht="18.75" customHeight="1" x14ac:dyDescent="0.15">
      <c r="A77" s="28" t="s">
        <v>75</v>
      </c>
      <c r="B77" s="14">
        <v>6500</v>
      </c>
      <c r="C77" s="14">
        <v>1007</v>
      </c>
      <c r="D77" s="15">
        <f t="shared" si="6"/>
        <v>10.95</v>
      </c>
      <c r="E77" s="15">
        <f t="shared" si="8"/>
        <v>16.25</v>
      </c>
      <c r="F77" s="16">
        <f t="shared" si="7"/>
        <v>27.2</v>
      </c>
      <c r="G77" s="5"/>
    </row>
    <row r="78" spans="1:7" s="3" customFormat="1" ht="18.75" customHeight="1" x14ac:dyDescent="0.15">
      <c r="A78" s="28" t="s">
        <v>76</v>
      </c>
      <c r="B78" s="14">
        <v>4000</v>
      </c>
      <c r="C78" s="14">
        <v>1100</v>
      </c>
      <c r="D78" s="15">
        <f t="shared" si="6"/>
        <v>11.96</v>
      </c>
      <c r="E78" s="15">
        <f t="shared" si="8"/>
        <v>10</v>
      </c>
      <c r="F78" s="16">
        <f t="shared" si="7"/>
        <v>21.96</v>
      </c>
      <c r="G78" s="5"/>
    </row>
    <row r="79" spans="1:7" x14ac:dyDescent="0.15">
      <c r="F79" s="4"/>
    </row>
  </sheetData>
  <mergeCells count="7">
    <mergeCell ref="A2:G2"/>
    <mergeCell ref="A3:G3"/>
    <mergeCell ref="A4:A5"/>
    <mergeCell ref="B4:B5"/>
    <mergeCell ref="C4:C5"/>
    <mergeCell ref="D4:F4"/>
    <mergeCell ref="G4:G5"/>
  </mergeCells>
  <phoneticPr fontId="2" type="noConversion"/>
  <pageMargins left="0.90486111111111101" right="0.70833333333333304" top="1.1416666666666699" bottom="0.94444444444444398" header="0.31458333333333299" footer="0.31458333333333299"/>
  <pageSetup paperSize="9" scale="8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</dc:creator>
  <cp:lastModifiedBy>梁探书 10.104.98.85</cp:lastModifiedBy>
  <dcterms:created xsi:type="dcterms:W3CDTF">2018-04-27T01:22:39Z</dcterms:created>
  <dcterms:modified xsi:type="dcterms:W3CDTF">2018-12-17T09:13:30Z</dcterms:modified>
</cp:coreProperties>
</file>