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<sst xmlns="http://schemas.openxmlformats.org/spreadsheetml/2006/main" count="43">
  <si>
    <t>2016年上半年邵阳市临时救助情况统计表</t>
  </si>
  <si>
    <t>资金投入</t>
  </si>
  <si>
    <t>救助对象</t>
  </si>
  <si>
    <t>救助方式</t>
  </si>
  <si>
    <t>救助
水平</t>
  </si>
  <si>
    <t>备注</t>
  </si>
  <si>
    <t>合计</t>
  </si>
  <si>
    <t>政府救助</t>
  </si>
  <si>
    <t>向社会组织转介</t>
  </si>
  <si>
    <t>总计</t>
  </si>
  <si>
    <t>中央财
政补助</t>
  </si>
  <si>
    <t>地方筹资</t>
  </si>
  <si>
    <t>本地
户籍</t>
  </si>
  <si>
    <t>非本地
户籍</t>
  </si>
  <si>
    <t>转介
次数</t>
  </si>
  <si>
    <t>慈善救助资金</t>
  </si>
  <si>
    <t>发放
救助金</t>
  </si>
  <si>
    <t>实物
折价</t>
  </si>
  <si>
    <t>财政预算</t>
  </si>
  <si>
    <t>低保结转资金</t>
  </si>
  <si>
    <t>其他</t>
  </si>
  <si>
    <t>小计</t>
  </si>
  <si>
    <t>省本级</t>
  </si>
  <si>
    <t>省以下</t>
  </si>
  <si>
    <t>单  位</t>
  </si>
  <si>
    <t>万元</t>
  </si>
  <si>
    <t>户次</t>
  </si>
  <si>
    <t>次</t>
  </si>
  <si>
    <t>元/户次</t>
  </si>
  <si>
    <t>合  计</t>
  </si>
  <si>
    <t>市州本级</t>
  </si>
  <si>
    <t>邵东县</t>
  </si>
  <si>
    <t>新邵县</t>
  </si>
  <si>
    <t>隆回县</t>
  </si>
  <si>
    <t>洞口县</t>
  </si>
  <si>
    <t>武冈市</t>
  </si>
  <si>
    <t>新宁县</t>
  </si>
  <si>
    <t>邵阳县</t>
  </si>
  <si>
    <t>绥宁县</t>
  </si>
  <si>
    <t>城步县</t>
  </si>
  <si>
    <t>大祥区</t>
  </si>
  <si>
    <t>双清区</t>
  </si>
  <si>
    <t>北塔区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</si>
</sst>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10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20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19" borderId="23" applyNumberFormat="0" applyAlignment="0" applyProtection="0">
      <alignment vertical="center"/>
    </xf>
    <xf numFmtId="0" fontId="20" fillId="19" borderId="19" applyNumberFormat="0" applyAlignment="0" applyProtection="0">
      <alignment vertical="center"/>
    </xf>
    <xf numFmtId="0" fontId="18" fillId="15" borderId="21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2" fillId="0" borderId="15" xfId="0" applyNumberFormat="1" applyFont="1" applyFill="1" applyBorder="1" applyAlignment="1">
      <alignment horizontal="center" vertical="center" wrapText="1"/>
    </xf>
    <xf numFmtId="176" fontId="2" fillId="0" borderId="16" xfId="0" applyNumberFormat="1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 wrapText="1"/>
    </xf>
    <xf numFmtId="176" fontId="2" fillId="0" borderId="17" xfId="0" applyNumberFormat="1" applyFont="1" applyFill="1" applyBorder="1" applyAlignment="1">
      <alignment horizontal="center" vertical="center" wrapText="1"/>
    </xf>
    <xf numFmtId="176" fontId="2" fillId="0" borderId="14" xfId="0" applyNumberFormat="1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3"/>
  <sheetViews>
    <sheetView tabSelected="1" workbookViewId="0">
      <selection activeCell="M10" sqref="M10"/>
    </sheetView>
  </sheetViews>
  <sheetFormatPr defaultColWidth="9" defaultRowHeight="13.5"/>
  <sheetData>
    <row r="1" ht="23.25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3"/>
    </row>
    <row r="2" ht="14.25" spans="1:20">
      <c r="A2" s="2"/>
      <c r="B2" s="3"/>
      <c r="C2" s="3" t="s">
        <v>1</v>
      </c>
      <c r="D2" s="3"/>
      <c r="E2" s="3"/>
      <c r="F2" s="3"/>
      <c r="G2" s="3"/>
      <c r="H2" s="3"/>
      <c r="I2" s="3"/>
      <c r="J2" s="3"/>
      <c r="K2" s="3" t="s">
        <v>2</v>
      </c>
      <c r="L2" s="3"/>
      <c r="M2" s="3"/>
      <c r="N2" s="3" t="s">
        <v>3</v>
      </c>
      <c r="O2" s="3"/>
      <c r="P2" s="3"/>
      <c r="Q2" s="3"/>
      <c r="R2" s="3"/>
      <c r="S2" s="24" t="s">
        <v>4</v>
      </c>
      <c r="T2" s="25" t="s">
        <v>5</v>
      </c>
    </row>
    <row r="3" ht="14.25" spans="1:20">
      <c r="A3" s="4"/>
      <c r="B3" s="5"/>
      <c r="C3" s="6"/>
      <c r="D3" s="5"/>
      <c r="E3" s="5"/>
      <c r="F3" s="5"/>
      <c r="G3" s="5"/>
      <c r="H3" s="5"/>
      <c r="I3" s="5"/>
      <c r="J3" s="5"/>
      <c r="K3" s="9" t="s">
        <v>6</v>
      </c>
      <c r="L3" s="10"/>
      <c r="M3" s="5"/>
      <c r="N3" s="5" t="s">
        <v>7</v>
      </c>
      <c r="O3" s="5"/>
      <c r="P3" s="5"/>
      <c r="Q3" s="5" t="s">
        <v>8</v>
      </c>
      <c r="R3" s="5"/>
      <c r="S3" s="26"/>
      <c r="T3" s="27"/>
    </row>
    <row r="4" ht="14.25" spans="1:20">
      <c r="A4" s="4"/>
      <c r="B4" s="5"/>
      <c r="C4" s="7" t="s">
        <v>9</v>
      </c>
      <c r="D4" s="8" t="s">
        <v>10</v>
      </c>
      <c r="E4" s="5" t="s">
        <v>11</v>
      </c>
      <c r="F4" s="5"/>
      <c r="G4" s="5"/>
      <c r="H4" s="5"/>
      <c r="I4" s="5"/>
      <c r="J4" s="5"/>
      <c r="K4" s="17"/>
      <c r="L4" s="5" t="s">
        <v>12</v>
      </c>
      <c r="M4" s="5" t="s">
        <v>13</v>
      </c>
      <c r="N4" s="6"/>
      <c r="O4" s="5"/>
      <c r="P4" s="5"/>
      <c r="Q4" s="8" t="s">
        <v>14</v>
      </c>
      <c r="R4" s="8" t="s">
        <v>15</v>
      </c>
      <c r="S4" s="26"/>
      <c r="T4" s="27"/>
    </row>
    <row r="5" ht="14.25" spans="1:20">
      <c r="A5" s="4"/>
      <c r="B5" s="5"/>
      <c r="C5" s="5"/>
      <c r="D5" s="5"/>
      <c r="E5" s="9" t="s">
        <v>6</v>
      </c>
      <c r="F5" s="10"/>
      <c r="G5" s="5"/>
      <c r="H5" s="5"/>
      <c r="I5" s="5"/>
      <c r="J5" s="5"/>
      <c r="K5" s="5"/>
      <c r="L5" s="18"/>
      <c r="M5" s="19"/>
      <c r="N5" s="11" t="s">
        <v>6</v>
      </c>
      <c r="O5" s="5" t="s">
        <v>16</v>
      </c>
      <c r="P5" s="5" t="s">
        <v>17</v>
      </c>
      <c r="Q5" s="8"/>
      <c r="R5" s="8"/>
      <c r="S5" s="26"/>
      <c r="T5" s="27"/>
    </row>
    <row r="6" ht="14.25" spans="1:20">
      <c r="A6" s="4"/>
      <c r="B6" s="5"/>
      <c r="C6" s="5"/>
      <c r="D6" s="5"/>
      <c r="E6" s="5"/>
      <c r="F6" s="5" t="s">
        <v>18</v>
      </c>
      <c r="G6" s="5"/>
      <c r="H6" s="5"/>
      <c r="I6" s="5" t="s">
        <v>19</v>
      </c>
      <c r="J6" s="5" t="s">
        <v>20</v>
      </c>
      <c r="K6" s="5"/>
      <c r="L6" s="5"/>
      <c r="M6" s="5"/>
      <c r="N6" s="5"/>
      <c r="O6" s="5"/>
      <c r="P6" s="5"/>
      <c r="Q6" s="8"/>
      <c r="R6" s="8"/>
      <c r="S6" s="26"/>
      <c r="T6" s="27"/>
    </row>
    <row r="7" ht="14.25" spans="1:20">
      <c r="A7" s="4"/>
      <c r="B7" s="5"/>
      <c r="C7" s="5"/>
      <c r="D7" s="5"/>
      <c r="E7" s="5"/>
      <c r="F7" s="6"/>
      <c r="G7" s="5"/>
      <c r="H7" s="5"/>
      <c r="I7" s="5"/>
      <c r="J7" s="5"/>
      <c r="K7" s="5"/>
      <c r="L7" s="5"/>
      <c r="M7" s="5"/>
      <c r="N7" s="5"/>
      <c r="O7" s="5"/>
      <c r="P7" s="5"/>
      <c r="Q7" s="8"/>
      <c r="R7" s="8"/>
      <c r="S7" s="26"/>
      <c r="T7" s="27"/>
    </row>
    <row r="8" ht="14.25" spans="1:20">
      <c r="A8" s="4"/>
      <c r="B8" s="5"/>
      <c r="C8" s="5"/>
      <c r="D8" s="5"/>
      <c r="E8" s="5"/>
      <c r="F8" s="11" t="s">
        <v>21</v>
      </c>
      <c r="G8" s="5" t="s">
        <v>22</v>
      </c>
      <c r="H8" s="5" t="s">
        <v>23</v>
      </c>
      <c r="I8" s="5"/>
      <c r="J8" s="5"/>
      <c r="K8" s="5"/>
      <c r="L8" s="5"/>
      <c r="M8" s="5"/>
      <c r="N8" s="5"/>
      <c r="O8" s="5"/>
      <c r="P8" s="5"/>
      <c r="Q8" s="8"/>
      <c r="R8" s="8"/>
      <c r="S8" s="26"/>
      <c r="T8" s="27"/>
    </row>
    <row r="9" ht="14.25" spans="1:20">
      <c r="A9" s="12" t="s">
        <v>24</v>
      </c>
      <c r="B9" s="11"/>
      <c r="C9" s="13" t="s">
        <v>25</v>
      </c>
      <c r="D9" s="13" t="s">
        <v>25</v>
      </c>
      <c r="E9" s="14" t="s">
        <v>25</v>
      </c>
      <c r="F9" s="14" t="s">
        <v>25</v>
      </c>
      <c r="G9" s="7" t="s">
        <v>25</v>
      </c>
      <c r="H9" s="7" t="s">
        <v>25</v>
      </c>
      <c r="I9" s="7" t="s">
        <v>25</v>
      </c>
      <c r="J9" s="20" t="s">
        <v>25</v>
      </c>
      <c r="K9" s="11" t="s">
        <v>26</v>
      </c>
      <c r="L9" s="13" t="s">
        <v>26</v>
      </c>
      <c r="M9" s="21" t="s">
        <v>26</v>
      </c>
      <c r="N9" s="7" t="s">
        <v>25</v>
      </c>
      <c r="O9" s="7" t="s">
        <v>25</v>
      </c>
      <c r="P9" s="7" t="s">
        <v>25</v>
      </c>
      <c r="Q9" s="7" t="s">
        <v>27</v>
      </c>
      <c r="R9" s="7" t="s">
        <v>25</v>
      </c>
      <c r="S9" s="28" t="s">
        <v>28</v>
      </c>
      <c r="T9" s="29"/>
    </row>
    <row r="10" spans="1:20">
      <c r="A10" s="15" t="s">
        <v>29</v>
      </c>
      <c r="B10" s="15"/>
      <c r="C10" s="16">
        <f t="shared" ref="C10:H10" si="0">SUM(C11:C23)</f>
        <v>2912</v>
      </c>
      <c r="D10" s="16">
        <f t="shared" si="0"/>
        <v>1341</v>
      </c>
      <c r="E10" s="16">
        <f t="shared" si="0"/>
        <v>1571</v>
      </c>
      <c r="F10" s="16">
        <f t="shared" si="0"/>
        <v>480</v>
      </c>
      <c r="G10" s="16">
        <f t="shared" si="0"/>
        <v>325</v>
      </c>
      <c r="H10" s="16">
        <f t="shared" si="0"/>
        <v>155</v>
      </c>
      <c r="I10" s="16">
        <v>0</v>
      </c>
      <c r="J10" s="16">
        <f t="shared" ref="J10:L10" si="1">SUM(J11:J23)</f>
        <v>0</v>
      </c>
      <c r="K10" s="16">
        <f t="shared" si="1"/>
        <v>41857</v>
      </c>
      <c r="L10" s="16">
        <f t="shared" si="1"/>
        <v>40959</v>
      </c>
      <c r="M10" s="22">
        <v>898</v>
      </c>
      <c r="N10" s="16">
        <f t="shared" ref="N10:R10" si="2">SUM(N11:N23)</f>
        <v>2392.3</v>
      </c>
      <c r="O10" s="16">
        <f t="shared" si="2"/>
        <v>2392.3</v>
      </c>
      <c r="P10" s="16">
        <f t="shared" si="2"/>
        <v>0</v>
      </c>
      <c r="Q10" s="16">
        <f t="shared" si="2"/>
        <v>0</v>
      </c>
      <c r="R10" s="16">
        <f t="shared" si="2"/>
        <v>0</v>
      </c>
      <c r="S10" s="30">
        <f>N10*10000/K10</f>
        <v>571.541199799317</v>
      </c>
      <c r="T10" s="31"/>
    </row>
    <row r="11" spans="1:20">
      <c r="A11" s="16">
        <v>1</v>
      </c>
      <c r="B11" s="16" t="s">
        <v>30</v>
      </c>
      <c r="C11" s="16">
        <f>D11+E11</f>
        <v>30</v>
      </c>
      <c r="D11" s="16">
        <v>30</v>
      </c>
      <c r="E11" s="16">
        <f>F11+I11+J11</f>
        <v>0</v>
      </c>
      <c r="F11" s="16">
        <f>G11+H11</f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30">
        <v>0</v>
      </c>
      <c r="T11" s="31"/>
    </row>
    <row r="12" spans="1:20">
      <c r="A12" s="16">
        <v>2</v>
      </c>
      <c r="B12" s="16" t="s">
        <v>31</v>
      </c>
      <c r="C12" s="16">
        <f t="shared" ref="C12:C23" si="3">D12+E12</f>
        <v>401</v>
      </c>
      <c r="D12" s="16">
        <v>141</v>
      </c>
      <c r="E12" s="16">
        <f t="shared" ref="E12:E23" si="4">F12+I12+J12</f>
        <v>260</v>
      </c>
      <c r="F12" s="16">
        <f t="shared" ref="F12:F23" si="5">G12+H12</f>
        <v>103</v>
      </c>
      <c r="G12" s="16">
        <v>28</v>
      </c>
      <c r="H12" s="16">
        <v>75</v>
      </c>
      <c r="I12" s="16">
        <v>157</v>
      </c>
      <c r="J12" s="16">
        <v>0</v>
      </c>
      <c r="K12" s="16">
        <f>L12+M12</f>
        <v>5422</v>
      </c>
      <c r="L12" s="16">
        <v>5417</v>
      </c>
      <c r="M12" s="16">
        <v>5</v>
      </c>
      <c r="N12" s="16">
        <f>O12+P12</f>
        <v>310</v>
      </c>
      <c r="O12" s="16">
        <v>310</v>
      </c>
      <c r="P12" s="16">
        <v>0</v>
      </c>
      <c r="Q12" s="16">
        <v>0</v>
      </c>
      <c r="R12" s="16">
        <v>0</v>
      </c>
      <c r="S12" s="30">
        <f t="shared" ref="S12:S23" si="6">N12*10000/K12</f>
        <v>571.744743637034</v>
      </c>
      <c r="T12" s="16"/>
    </row>
    <row r="13" spans="1:20">
      <c r="A13" s="16">
        <v>3</v>
      </c>
      <c r="B13" s="16" t="s">
        <v>32</v>
      </c>
      <c r="C13" s="16">
        <f t="shared" si="3"/>
        <v>226</v>
      </c>
      <c r="D13" s="16">
        <v>142</v>
      </c>
      <c r="E13" s="16">
        <f t="shared" si="4"/>
        <v>84</v>
      </c>
      <c r="F13" s="16">
        <f t="shared" si="5"/>
        <v>84</v>
      </c>
      <c r="G13" s="16">
        <v>34</v>
      </c>
      <c r="H13" s="16">
        <v>50</v>
      </c>
      <c r="I13" s="16">
        <v>0</v>
      </c>
      <c r="J13" s="16">
        <v>0</v>
      </c>
      <c r="K13" s="16">
        <f t="shared" ref="K13:K23" si="7">L13+M13</f>
        <v>3350</v>
      </c>
      <c r="L13" s="16">
        <v>3350</v>
      </c>
      <c r="M13" s="16">
        <v>0</v>
      </c>
      <c r="N13" s="16">
        <f t="shared" ref="N13:N23" si="8">O13+P13</f>
        <v>173</v>
      </c>
      <c r="O13" s="16">
        <v>173</v>
      </c>
      <c r="P13" s="16">
        <v>0</v>
      </c>
      <c r="Q13" s="16">
        <v>0</v>
      </c>
      <c r="R13" s="16">
        <v>0</v>
      </c>
      <c r="S13" s="30">
        <f t="shared" si="6"/>
        <v>516.417910447761</v>
      </c>
      <c r="T13" s="16"/>
    </row>
    <row r="14" spans="1:20">
      <c r="A14" s="16">
        <v>4</v>
      </c>
      <c r="B14" s="16" t="s">
        <v>33</v>
      </c>
      <c r="C14" s="16">
        <f t="shared" si="3"/>
        <v>203</v>
      </c>
      <c r="D14" s="16">
        <v>163</v>
      </c>
      <c r="E14" s="16">
        <f t="shared" si="4"/>
        <v>40</v>
      </c>
      <c r="F14" s="16">
        <f t="shared" si="5"/>
        <v>40</v>
      </c>
      <c r="G14" s="16">
        <v>40</v>
      </c>
      <c r="H14" s="16">
        <v>0</v>
      </c>
      <c r="I14" s="16">
        <v>0</v>
      </c>
      <c r="J14" s="16">
        <v>0</v>
      </c>
      <c r="K14" s="16">
        <f t="shared" si="7"/>
        <v>3300</v>
      </c>
      <c r="L14" s="16">
        <v>3285</v>
      </c>
      <c r="M14" s="16">
        <v>15</v>
      </c>
      <c r="N14" s="16">
        <f t="shared" si="8"/>
        <v>161</v>
      </c>
      <c r="O14" s="16">
        <v>161</v>
      </c>
      <c r="P14" s="16">
        <v>0</v>
      </c>
      <c r="Q14" s="16">
        <v>0</v>
      </c>
      <c r="R14" s="16">
        <v>0</v>
      </c>
      <c r="S14" s="30">
        <f t="shared" si="6"/>
        <v>487.878787878788</v>
      </c>
      <c r="T14" s="16"/>
    </row>
    <row r="15" spans="1:20">
      <c r="A15" s="16">
        <v>5</v>
      </c>
      <c r="B15" s="16" t="s">
        <v>34</v>
      </c>
      <c r="C15" s="16">
        <f t="shared" si="3"/>
        <v>198</v>
      </c>
      <c r="D15" s="16">
        <v>110</v>
      </c>
      <c r="E15" s="16">
        <f t="shared" si="4"/>
        <v>88</v>
      </c>
      <c r="F15" s="16">
        <f t="shared" si="5"/>
        <v>43</v>
      </c>
      <c r="G15" s="16">
        <v>28</v>
      </c>
      <c r="H15" s="16">
        <v>15</v>
      </c>
      <c r="I15" s="16">
        <v>45</v>
      </c>
      <c r="J15" s="16">
        <v>0</v>
      </c>
      <c r="K15" s="16">
        <f t="shared" si="7"/>
        <v>4268</v>
      </c>
      <c r="L15" s="16">
        <v>4057</v>
      </c>
      <c r="M15" s="16">
        <v>211</v>
      </c>
      <c r="N15" s="16">
        <f t="shared" si="8"/>
        <v>189</v>
      </c>
      <c r="O15" s="16">
        <v>189</v>
      </c>
      <c r="P15" s="16">
        <v>0</v>
      </c>
      <c r="Q15" s="16">
        <v>0</v>
      </c>
      <c r="R15" s="16">
        <v>0</v>
      </c>
      <c r="S15" s="30">
        <f t="shared" si="6"/>
        <v>442.830365510778</v>
      </c>
      <c r="T15" s="16"/>
    </row>
    <row r="16" spans="1:20">
      <c r="A16" s="16">
        <v>6</v>
      </c>
      <c r="B16" s="16" t="s">
        <v>35</v>
      </c>
      <c r="C16" s="16">
        <f t="shared" si="3"/>
        <v>384</v>
      </c>
      <c r="D16" s="16">
        <v>147</v>
      </c>
      <c r="E16" s="16">
        <f t="shared" si="4"/>
        <v>237</v>
      </c>
      <c r="F16" s="16">
        <f t="shared" si="5"/>
        <v>37</v>
      </c>
      <c r="G16" s="16">
        <v>37</v>
      </c>
      <c r="H16" s="16">
        <v>0</v>
      </c>
      <c r="I16" s="16">
        <v>200</v>
      </c>
      <c r="J16" s="16">
        <v>0</v>
      </c>
      <c r="K16" s="16">
        <f t="shared" si="7"/>
        <v>5751</v>
      </c>
      <c r="L16" s="16">
        <v>5739</v>
      </c>
      <c r="M16" s="16">
        <v>12</v>
      </c>
      <c r="N16" s="16">
        <f t="shared" si="8"/>
        <v>334</v>
      </c>
      <c r="O16" s="16">
        <v>334</v>
      </c>
      <c r="P16" s="16">
        <v>0</v>
      </c>
      <c r="Q16" s="16">
        <v>0</v>
      </c>
      <c r="R16" s="16">
        <v>0</v>
      </c>
      <c r="S16" s="30">
        <f t="shared" si="6"/>
        <v>580.768561989219</v>
      </c>
      <c r="T16" s="16"/>
    </row>
    <row r="17" spans="1:20">
      <c r="A17" s="16">
        <v>7</v>
      </c>
      <c r="B17" s="16" t="s">
        <v>36</v>
      </c>
      <c r="C17" s="16">
        <f t="shared" si="3"/>
        <v>557</v>
      </c>
      <c r="D17" s="16">
        <v>184</v>
      </c>
      <c r="E17" s="16">
        <f t="shared" si="4"/>
        <v>373</v>
      </c>
      <c r="F17" s="16">
        <f t="shared" si="5"/>
        <v>31</v>
      </c>
      <c r="G17" s="16">
        <v>31</v>
      </c>
      <c r="H17" s="16">
        <v>0</v>
      </c>
      <c r="I17" s="16">
        <v>342</v>
      </c>
      <c r="J17" s="16">
        <v>0</v>
      </c>
      <c r="K17" s="16">
        <f t="shared" si="7"/>
        <v>6127</v>
      </c>
      <c r="L17" s="16">
        <v>6127</v>
      </c>
      <c r="M17" s="16">
        <v>0</v>
      </c>
      <c r="N17" s="16">
        <f t="shared" si="8"/>
        <v>441</v>
      </c>
      <c r="O17" s="16">
        <v>441</v>
      </c>
      <c r="P17" s="16">
        <v>0</v>
      </c>
      <c r="Q17" s="16">
        <v>0</v>
      </c>
      <c r="R17" s="16">
        <v>0</v>
      </c>
      <c r="S17" s="30">
        <f t="shared" si="6"/>
        <v>719.764974702138</v>
      </c>
      <c r="T17" s="16"/>
    </row>
    <row r="18" spans="1:20">
      <c r="A18" s="16">
        <v>8</v>
      </c>
      <c r="B18" s="16" t="s">
        <v>37</v>
      </c>
      <c r="C18" s="16">
        <f t="shared" si="3"/>
        <v>422</v>
      </c>
      <c r="D18" s="16">
        <v>163</v>
      </c>
      <c r="E18" s="16">
        <f t="shared" si="4"/>
        <v>259</v>
      </c>
      <c r="F18" s="16">
        <f t="shared" si="5"/>
        <v>39</v>
      </c>
      <c r="G18" s="16">
        <v>39</v>
      </c>
      <c r="H18" s="16">
        <v>0</v>
      </c>
      <c r="I18" s="16">
        <v>220</v>
      </c>
      <c r="J18" s="16">
        <v>0</v>
      </c>
      <c r="K18" s="16">
        <f t="shared" si="7"/>
        <v>6200</v>
      </c>
      <c r="L18" s="16">
        <v>6035</v>
      </c>
      <c r="M18" s="16">
        <v>165</v>
      </c>
      <c r="N18" s="16">
        <f t="shared" si="8"/>
        <v>366.7</v>
      </c>
      <c r="O18" s="16">
        <v>366.7</v>
      </c>
      <c r="P18" s="16">
        <v>0</v>
      </c>
      <c r="Q18" s="16">
        <v>0</v>
      </c>
      <c r="R18" s="16">
        <v>0</v>
      </c>
      <c r="S18" s="30">
        <f t="shared" si="6"/>
        <v>591.451612903226</v>
      </c>
      <c r="T18" s="16"/>
    </row>
    <row r="19" spans="1:20">
      <c r="A19" s="16">
        <v>9</v>
      </c>
      <c r="B19" s="16" t="s">
        <v>38</v>
      </c>
      <c r="C19" s="16">
        <f t="shared" si="3"/>
        <v>189</v>
      </c>
      <c r="D19" s="16">
        <v>102</v>
      </c>
      <c r="E19" s="16">
        <f t="shared" si="4"/>
        <v>87</v>
      </c>
      <c r="F19" s="16">
        <f t="shared" si="5"/>
        <v>27</v>
      </c>
      <c r="G19" s="16">
        <v>27</v>
      </c>
      <c r="H19" s="16">
        <v>0</v>
      </c>
      <c r="I19" s="16">
        <v>60</v>
      </c>
      <c r="J19" s="16">
        <v>0</v>
      </c>
      <c r="K19" s="16">
        <f t="shared" si="7"/>
        <v>1951</v>
      </c>
      <c r="L19" s="16">
        <v>1891</v>
      </c>
      <c r="M19" s="16">
        <v>60</v>
      </c>
      <c r="N19" s="16">
        <f t="shared" si="8"/>
        <v>122</v>
      </c>
      <c r="O19" s="16">
        <v>122</v>
      </c>
      <c r="P19" s="16">
        <v>0</v>
      </c>
      <c r="Q19" s="16">
        <v>0</v>
      </c>
      <c r="R19" s="16">
        <v>0</v>
      </c>
      <c r="S19" s="30">
        <f t="shared" si="6"/>
        <v>625.320348539211</v>
      </c>
      <c r="T19" s="16"/>
    </row>
    <row r="20" spans="1:20">
      <c r="A20" s="16">
        <v>10</v>
      </c>
      <c r="B20" s="16" t="s">
        <v>39</v>
      </c>
      <c r="C20" s="16">
        <f t="shared" si="3"/>
        <v>152</v>
      </c>
      <c r="D20" s="16">
        <v>52</v>
      </c>
      <c r="E20" s="16">
        <f t="shared" si="4"/>
        <v>100</v>
      </c>
      <c r="F20" s="16">
        <f t="shared" si="5"/>
        <v>33</v>
      </c>
      <c r="G20" s="16">
        <v>18</v>
      </c>
      <c r="H20" s="16">
        <v>15</v>
      </c>
      <c r="I20" s="16">
        <v>67</v>
      </c>
      <c r="J20" s="16">
        <v>0</v>
      </c>
      <c r="K20" s="16">
        <f t="shared" si="7"/>
        <v>3397</v>
      </c>
      <c r="L20" s="16">
        <v>2996</v>
      </c>
      <c r="M20" s="16">
        <v>401</v>
      </c>
      <c r="N20" s="16">
        <f t="shared" si="8"/>
        <v>190</v>
      </c>
      <c r="O20" s="16">
        <v>190</v>
      </c>
      <c r="P20" s="16">
        <v>0</v>
      </c>
      <c r="Q20" s="16">
        <v>0</v>
      </c>
      <c r="R20" s="16">
        <v>0</v>
      </c>
      <c r="S20" s="30">
        <f t="shared" si="6"/>
        <v>559.317044450986</v>
      </c>
      <c r="T20" s="16"/>
    </row>
    <row r="21" spans="1:20">
      <c r="A21" s="16">
        <v>11</v>
      </c>
      <c r="B21" s="16" t="s">
        <v>40</v>
      </c>
      <c r="C21" s="16">
        <f t="shared" si="3"/>
        <v>61</v>
      </c>
      <c r="D21" s="16">
        <v>45</v>
      </c>
      <c r="E21" s="16">
        <f t="shared" si="4"/>
        <v>16</v>
      </c>
      <c r="F21" s="16">
        <f t="shared" si="5"/>
        <v>16</v>
      </c>
      <c r="G21" s="16">
        <v>16</v>
      </c>
      <c r="H21" s="16">
        <v>0</v>
      </c>
      <c r="I21" s="16">
        <v>0</v>
      </c>
      <c r="J21" s="16">
        <v>0</v>
      </c>
      <c r="K21" s="16">
        <f t="shared" si="7"/>
        <v>793</v>
      </c>
      <c r="L21" s="16">
        <v>792</v>
      </c>
      <c r="M21" s="16">
        <v>1</v>
      </c>
      <c r="N21" s="16">
        <f t="shared" si="8"/>
        <v>45</v>
      </c>
      <c r="O21" s="16">
        <v>45</v>
      </c>
      <c r="P21" s="16">
        <v>0</v>
      </c>
      <c r="Q21" s="16">
        <v>0</v>
      </c>
      <c r="R21" s="16">
        <v>0</v>
      </c>
      <c r="S21" s="30">
        <f t="shared" si="6"/>
        <v>567.465321563682</v>
      </c>
      <c r="T21" s="16"/>
    </row>
    <row r="22" spans="1:20">
      <c r="A22" s="16">
        <v>12</v>
      </c>
      <c r="B22" s="16" t="s">
        <v>41</v>
      </c>
      <c r="C22" s="16">
        <f t="shared" si="3"/>
        <v>54</v>
      </c>
      <c r="D22" s="16">
        <v>37</v>
      </c>
      <c r="E22" s="16">
        <f t="shared" si="4"/>
        <v>17</v>
      </c>
      <c r="F22" s="16">
        <f t="shared" si="5"/>
        <v>17</v>
      </c>
      <c r="G22" s="16">
        <v>17</v>
      </c>
      <c r="H22" s="16">
        <v>0</v>
      </c>
      <c r="I22" s="16">
        <v>0</v>
      </c>
      <c r="J22" s="16">
        <v>0</v>
      </c>
      <c r="K22" s="16">
        <f t="shared" si="7"/>
        <v>1028</v>
      </c>
      <c r="L22" s="16">
        <v>1014</v>
      </c>
      <c r="M22" s="16">
        <v>14</v>
      </c>
      <c r="N22" s="16">
        <f t="shared" si="8"/>
        <v>47</v>
      </c>
      <c r="O22" s="16">
        <v>47</v>
      </c>
      <c r="P22" s="16">
        <v>0</v>
      </c>
      <c r="Q22" s="16">
        <v>0</v>
      </c>
      <c r="R22" s="16">
        <v>0</v>
      </c>
      <c r="S22" s="30">
        <f t="shared" si="6"/>
        <v>457.198443579767</v>
      </c>
      <c r="T22" s="16"/>
    </row>
    <row r="23" spans="1:20">
      <c r="A23" s="16">
        <v>13</v>
      </c>
      <c r="B23" s="16" t="s">
        <v>42</v>
      </c>
      <c r="C23" s="16">
        <f t="shared" si="3"/>
        <v>35</v>
      </c>
      <c r="D23" s="16">
        <v>25</v>
      </c>
      <c r="E23" s="16">
        <f t="shared" si="4"/>
        <v>10</v>
      </c>
      <c r="F23" s="16">
        <f t="shared" si="5"/>
        <v>10</v>
      </c>
      <c r="G23" s="16">
        <v>10</v>
      </c>
      <c r="H23" s="16">
        <v>0</v>
      </c>
      <c r="I23" s="16">
        <v>0</v>
      </c>
      <c r="J23" s="16">
        <v>0</v>
      </c>
      <c r="K23" s="16">
        <f t="shared" si="7"/>
        <v>270</v>
      </c>
      <c r="L23" s="22">
        <v>256</v>
      </c>
      <c r="M23" s="22">
        <v>14</v>
      </c>
      <c r="N23" s="16">
        <f t="shared" si="8"/>
        <v>13.6</v>
      </c>
      <c r="O23" s="16">
        <v>13.6</v>
      </c>
      <c r="P23" s="16">
        <v>0</v>
      </c>
      <c r="Q23" s="16">
        <v>0</v>
      </c>
      <c r="R23" s="16">
        <v>0</v>
      </c>
      <c r="S23" s="30">
        <f t="shared" si="6"/>
        <v>503.703703703704</v>
      </c>
      <c r="T23" s="16"/>
    </row>
  </sheetData>
  <mergeCells count="31">
    <mergeCell ref="A1:T1"/>
    <mergeCell ref="C2:J2"/>
    <mergeCell ref="K2:M2"/>
    <mergeCell ref="N2:R2"/>
    <mergeCell ref="C3:J3"/>
    <mergeCell ref="L3:M3"/>
    <mergeCell ref="N3:P3"/>
    <mergeCell ref="Q3:R3"/>
    <mergeCell ref="E4:J4"/>
    <mergeCell ref="N4:P4"/>
    <mergeCell ref="F5:J5"/>
    <mergeCell ref="F6:H6"/>
    <mergeCell ref="F7:H7"/>
    <mergeCell ref="A9:B9"/>
    <mergeCell ref="A10:B10"/>
    <mergeCell ref="C4:C8"/>
    <mergeCell ref="D4:D8"/>
    <mergeCell ref="E5:E8"/>
    <mergeCell ref="I6:I8"/>
    <mergeCell ref="J6:J8"/>
    <mergeCell ref="K3:K8"/>
    <mergeCell ref="L4:L8"/>
    <mergeCell ref="M4:M8"/>
    <mergeCell ref="N5:N8"/>
    <mergeCell ref="O5:O8"/>
    <mergeCell ref="P5:P8"/>
    <mergeCell ref="Q4:Q8"/>
    <mergeCell ref="R4:R8"/>
    <mergeCell ref="S2:S8"/>
    <mergeCell ref="T2:T8"/>
    <mergeCell ref="A2:B8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Jash</dc:creator>
  <cp:lastModifiedBy>Jash</cp:lastModifiedBy>
  <dcterms:created xsi:type="dcterms:W3CDTF">2016-06-12T08:06:00Z</dcterms:created>
  <dcterms:modified xsi:type="dcterms:W3CDTF">2017-04-05T01:00:44Z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